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75" windowWidth="9435" windowHeight="4545" tabRatio="601" activeTab="0"/>
  </bookViews>
  <sheets>
    <sheet name="Częsci 1-13" sheetId="1" r:id="rId1"/>
  </sheets>
  <definedNames/>
  <calcPr fullCalcOnLoad="1"/>
</workbook>
</file>

<file path=xl/sharedStrings.xml><?xml version="1.0" encoding="utf-8"?>
<sst xmlns="http://schemas.openxmlformats.org/spreadsheetml/2006/main" count="278" uniqueCount="71">
  <si>
    <t xml:space="preserve">UWAGA: Po stronie Wykonawcy leży poprawność wypełnionego formularza cenowego, odpowiednia stawka vat, poprawnośći funkcji. ) </t>
  </si>
  <si>
    <t>1.</t>
  </si>
  <si>
    <t>Stawka             Vat %</t>
  </si>
  <si>
    <t>Opis przedmiotu zamówienia</t>
  </si>
  <si>
    <t xml:space="preserve">opis produktu oferowanego (należy odnieśc się do każdego parametru wskazanego w opisie przedmiotu zamówienia </t>
  </si>
  <si>
    <t xml:space="preserve">producent, klasa medyczna, nr katalogowy, nazwa handlowa (tożsama z nazwą która będzie widniała na fakturze </t>
  </si>
  <si>
    <t>jednostka miary</t>
  </si>
  <si>
    <t>ilość</t>
  </si>
  <si>
    <t>cena jednostkowa netto</t>
  </si>
  <si>
    <t xml:space="preserve">Wartość netto </t>
  </si>
  <si>
    <t>szt.</t>
  </si>
  <si>
    <t>wartosć netto</t>
  </si>
  <si>
    <t>vat</t>
  </si>
  <si>
    <t>cena jednostkowa brutto</t>
  </si>
  <si>
    <t xml:space="preserve">wartość brutto </t>
  </si>
  <si>
    <t>Wartość brutto</t>
  </si>
  <si>
    <t>Wartość VAT</t>
  </si>
  <si>
    <t>2.</t>
  </si>
  <si>
    <t>Częsć 11</t>
  </si>
  <si>
    <r>
      <t>Opaska identyfikacyjna dla dorosłych</t>
    </r>
    <r>
      <rPr>
        <sz val="10"/>
        <rFont val="Arial"/>
        <family val="2"/>
      </rPr>
      <t xml:space="preserve"> , wykonana z miękkiego , elastycznego tworzywa , niesterylna , jednorazowego użytku .</t>
    </r>
  </si>
  <si>
    <t>Część 13</t>
  </si>
  <si>
    <t>Część 1</t>
  </si>
  <si>
    <t>Część 2</t>
  </si>
  <si>
    <t>Część 3</t>
  </si>
  <si>
    <t>Część 4</t>
  </si>
  <si>
    <t>Część 5</t>
  </si>
  <si>
    <t>Część 6</t>
  </si>
  <si>
    <t>Część 7</t>
  </si>
  <si>
    <t>Część 8</t>
  </si>
  <si>
    <t>Część 9</t>
  </si>
  <si>
    <t>Część 10</t>
  </si>
  <si>
    <t>Część 12</t>
  </si>
  <si>
    <t xml:space="preserve">DZPZ/333/32PN/2016 ZAŁACZNIK NR 2  - FORMULARZ CENOWY </t>
  </si>
  <si>
    <r>
      <t xml:space="preserve">Elektrody do pomiaru indeksu bispektralnego . </t>
    </r>
    <r>
      <rPr>
        <sz val="10"/>
        <rFont val="Arial"/>
        <family val="2"/>
      </rPr>
      <t xml:space="preserve">Specjalistyczny , jednopacjentowy czujnik dla dorosłych do analizy bispektralnej . Czujnik słuzy do monitorowania czynności mózgu , zapewniając obiektywną ocenę głębokości sedacji sedacji w trakcie wentylacji mechanicznej , zwiotczenia, zabiegu operacyjnego. </t>
    </r>
  </si>
  <si>
    <t xml:space="preserve">Wykonawca zobowiązuje się na czas trwania umowy nieodpłatnie użyczyć dwa monitory do zaoferowanych elektrod . </t>
  </si>
  <si>
    <r>
      <t xml:space="preserve">Mocowanie rurek  intubacyjnych przeznaczone dla wcześniaków i noworodków.  </t>
    </r>
    <r>
      <rPr>
        <sz val="10"/>
        <rFont val="Arial"/>
        <family val="2"/>
      </rPr>
      <t xml:space="preserve">Produkt nie zawiera lateksu i BPA, musi zapobiegać urazom podniebienia, w nagłych przypadkach łatwy do usunięcia. Mocowanie za pomocą plastra hydrokoloidowego, plastry mocujące nie mogą znajdować się bezpośrednio przy ustach noworodka. Możliwość utrzymania do 1 tygodnia. Załączona taśma miernicza ułatwiająca dobór odpowiedniego rozmiaru. Produkt niesterylny. Dostępne rozmiary w zależności od wagi noworodka:
- do 600g,
- od 600g do 800g,
- od 800g do 1200g, 
- od 1200g do 1500g,
- od 1500g do 2000g,
- powyżej 2000g.
</t>
    </r>
    <r>
      <rPr>
        <b/>
        <sz val="10"/>
        <rFont val="Arial"/>
        <family val="2"/>
      </rPr>
      <t xml:space="preserve">
</t>
    </r>
  </si>
  <si>
    <r>
      <t xml:space="preserve">Zestaw do odsysania ciągłego w systemie zamkniętym na 24 h. </t>
    </r>
    <r>
      <rPr>
        <sz val="10"/>
        <rFont val="Arial"/>
        <family val="2"/>
      </rPr>
      <t xml:space="preserve">Sterylny, ze sterylnymi dwoma  / rozmiar CH 5 / oraz trzema / CH 6,7,8 / łącznikami Y. Cewnik z otworem centralnym i dwoma otworami bocznymi umiejscowionymi  na różnej wysokości, marker powyżej otworów bocznych w kierunku otworu centralnego, końcówka komory płuczącej ma być zakończona małym otworem centrującym cewnik, przed zaworem wytworzenia podciśnienia wymagana jest przezroczysta komora wizualizacji odsysanej wydzieliny, cewnik skalowany cyframi  / pełny cm  / i kolorami  / oznaczenia połowa cm /, oznaczenie kolorem w zakresie minimum 12-23 cm, port do płukania z drenem dł. min 5 cm , obrotowy  z zastawką jednokierunkową, z zestawem  / pakowanym osobno / łączników do hig. jamy ustnej: Y do rozdwojenia drenów na ssak i prosty z zastawką ssącą bezkontaktową. </t>
    </r>
  </si>
  <si>
    <r>
      <t xml:space="preserve">Neonatologiczny worek zabezpieczający przed hipotermią. </t>
    </r>
    <r>
      <rPr>
        <sz val="10"/>
        <rFont val="Arial"/>
        <family val="2"/>
      </rPr>
      <t>Sterylny, do owinięcia dziecka natychmiast po urodzeniu (przed resuscytacją). Polietylenowy, zamykany, zapobiegający utracie ciepła. Posiadający regulowany kaptur dopasowany do głowy dziecka, hermetyczne zamknięcie zapewniające ochronę cieplną oraz dopasowującą się piankę stabilizującą pozycję dziecka. Podwójna warstwa polietylenu</t>
    </r>
  </si>
  <si>
    <t>op.</t>
  </si>
  <si>
    <t>3.</t>
  </si>
  <si>
    <t>4.</t>
  </si>
  <si>
    <t>5.</t>
  </si>
  <si>
    <t>6.</t>
  </si>
  <si>
    <t>7.</t>
  </si>
  <si>
    <r>
      <rPr>
        <b/>
        <sz val="8"/>
        <rFont val="Arial"/>
        <family val="2"/>
      </rPr>
      <t>Igla do znieczuleń podpajęczynówkowych z końcówką PENCIL – POINT,</t>
    </r>
    <r>
      <rPr>
        <sz val="8"/>
        <rFont val="Arial"/>
        <family val="2"/>
      </rPr>
      <t xml:space="preserve"> sterylna, jednorazowego użytku. Przezroczysta rowkowana nasadka igły umozliwiająca wizualizację płynu mózgowo – rdzeniowego,
</t>
    </r>
    <r>
      <rPr>
        <b/>
        <sz val="8"/>
        <rFont val="Arial"/>
        <family val="2"/>
      </rPr>
      <t>Rozmiar: 25 G, dł. 120 mm</t>
    </r>
    <r>
      <rPr>
        <sz val="8"/>
        <rFont val="Arial"/>
        <family val="2"/>
      </rPr>
      <t xml:space="preserve">
</t>
    </r>
  </si>
  <si>
    <r>
      <rPr>
        <b/>
        <sz val="8"/>
        <rFont val="Arial"/>
        <family val="2"/>
      </rPr>
      <t>Igla do znieczuleń podpajęczynówkowych z końcówką PENCIL – POINT</t>
    </r>
    <r>
      <rPr>
        <sz val="8"/>
        <rFont val="Arial"/>
        <family val="2"/>
      </rPr>
      <t xml:space="preserve">, sterylna, jednorazowego użytku. Przezroczysta rowkowana nasadka igły umozliwiająca wizualizację płynu mózgowo – rdzeniowego,
</t>
    </r>
    <r>
      <rPr>
        <b/>
        <sz val="8"/>
        <rFont val="Arial"/>
        <family val="2"/>
      </rPr>
      <t>Rozmiar: 25 G, dł. 90 mm</t>
    </r>
    <r>
      <rPr>
        <sz val="8"/>
        <rFont val="Arial"/>
        <family val="2"/>
      </rPr>
      <t xml:space="preserve">
</t>
    </r>
  </si>
  <si>
    <r>
      <rPr>
        <b/>
        <sz val="8"/>
        <rFont val="Arial"/>
        <family val="2"/>
      </rPr>
      <t>Igła do znieczulenia podpajęczynówkowego PENCIL – POINT</t>
    </r>
    <r>
      <rPr>
        <sz val="8"/>
        <rFont val="Arial"/>
        <family val="2"/>
      </rPr>
      <t xml:space="preserve">, sterylna, jednorazowego użytku.
Przezroczysta rowkowana nasadka igły umożliwiająca wizualizację płynu mózgowo – rdzeniowego
w zestawie z igłą prowadzącą 20 G
</t>
    </r>
    <r>
      <rPr>
        <b/>
        <sz val="8"/>
        <rFont val="Arial"/>
        <family val="2"/>
      </rPr>
      <t>Rozmiar:26 G, dł. 120 mm</t>
    </r>
    <r>
      <rPr>
        <sz val="8"/>
        <rFont val="Arial"/>
        <family val="2"/>
      </rPr>
      <t xml:space="preserve">
</t>
    </r>
  </si>
  <si>
    <r>
      <t>Igła do znieczulenia podpajęczynówkowego – ostrze QUINCKE</t>
    </r>
    <r>
      <rPr>
        <sz val="8"/>
        <rFont val="Arial"/>
        <family val="2"/>
      </rPr>
      <t xml:space="preserve">, sterylne, jednorazowego użytku.
przezroczysta rowkowana nasadka igły umożliwiająca wizualizację płynu mózgowo – rdzeniowego, w zestawie z igłą prowadzącą 20 G
</t>
    </r>
    <r>
      <rPr>
        <b/>
        <sz val="8"/>
        <rFont val="Arial"/>
        <family val="2"/>
      </rPr>
      <t xml:space="preserve">Rozmiar: 26 G, dł. 130 mm
</t>
    </r>
  </si>
  <si>
    <r>
      <t>Igła do znieczulenia podpajęczynówkowego PENCIL – POINT,</t>
    </r>
    <r>
      <rPr>
        <sz val="8"/>
        <rFont val="Arial"/>
        <family val="2"/>
      </rPr>
      <t xml:space="preserve"> sterylna, jednorazowego użytku.
Przezroczysta rowkowana nasadka igły umożliwiająca wizualizację płynu mózgowo – rdzeniowego,w zestawie z igłą prowadzącą 20 G
</t>
    </r>
    <r>
      <rPr>
        <b/>
        <sz val="8"/>
        <rFont val="Arial"/>
        <family val="2"/>
      </rPr>
      <t>Rozmiar: 26 G, dł. 90 mm</t>
    </r>
    <r>
      <rPr>
        <sz val="8"/>
        <rFont val="Arial"/>
        <family val="2"/>
      </rPr>
      <t xml:space="preserve">
</t>
    </r>
  </si>
  <si>
    <r>
      <t xml:space="preserve">Igła do znieczulenia podpajęczynówkowego PENCIL – POINT, </t>
    </r>
    <r>
      <rPr>
        <sz val="8"/>
        <color indexed="8"/>
        <rFont val="Arial"/>
        <family val="2"/>
      </rPr>
      <t xml:space="preserve">, sterylna, jednorazowego użytku. Przezroczysta rowkowana nasadka igły umożliwiająca wizualizację płynu mózgowo – rdzeniowego. w zestawie z igłą prowadzącą 22 G
</t>
    </r>
    <r>
      <rPr>
        <b/>
        <sz val="8"/>
        <color indexed="8"/>
        <rFont val="Arial"/>
        <family val="2"/>
      </rPr>
      <t>Rozmiar: 27 G, dł. 120 mm</t>
    </r>
    <r>
      <rPr>
        <sz val="8"/>
        <color indexed="8"/>
        <rFont val="Arial"/>
        <family val="2"/>
      </rPr>
      <t xml:space="preserve">
</t>
    </r>
  </si>
  <si>
    <r>
      <t>Igła do znieczulenia podpajęczynówkowego PENCIL – POINT</t>
    </r>
    <r>
      <rPr>
        <sz val="10"/>
        <rFont val="Arial"/>
        <family val="2"/>
      </rPr>
      <t xml:space="preserve">, sterylna, jednorazowego użytku. Przezroczysta rowkowana nasadka igły umożliwiająca wizualizację płynu mózgowo – rdzeniowego,
w zestawie z igłą prowadzącą 20 G
</t>
    </r>
    <r>
      <rPr>
        <b/>
        <sz val="10"/>
        <rFont val="Arial"/>
        <family val="2"/>
      </rPr>
      <t xml:space="preserve">rozmiar 24 G, dł. 90 mm
</t>
    </r>
  </si>
  <si>
    <r>
      <t>Jednorazowe elektrody kompatybilne z posiadanym przez SOR defibliratorem ZOLL.</t>
    </r>
    <r>
      <rPr>
        <b/>
        <sz val="8"/>
        <color indexed="8"/>
        <rFont val="Arial"/>
        <family val="2"/>
      </rPr>
      <t xml:space="preserve"> </t>
    </r>
    <r>
      <rPr>
        <sz val="8"/>
        <color indexed="8"/>
        <rFont val="Arial"/>
        <family val="2"/>
      </rPr>
      <t>Elektrody  ze specjalnym sensorem (czujnikiem nacisku), który mierzy i rejestruje głębokość i częstotliwość ucisków klatki piersiowej.</t>
    </r>
  </si>
  <si>
    <r>
      <t>osłona na oko ( plastikowa )-</t>
    </r>
    <r>
      <rPr>
        <sz val="10"/>
        <rFont val="Arial"/>
        <family val="2"/>
      </rPr>
      <t xml:space="preserve">  rozmiar 7,5cm/6,5 cm +/- 1 cm </t>
    </r>
  </si>
  <si>
    <r>
      <rPr>
        <b/>
        <sz val="8"/>
        <rFont val="Arial CE"/>
        <family val="0"/>
      </rPr>
      <t xml:space="preserve">Substytut opony twardej, </t>
    </r>
    <r>
      <rPr>
        <sz val="8"/>
        <rFont val="Arial CE"/>
        <family val="2"/>
      </rPr>
      <t>zbudowany z dwuwarstwowej membrany. Pierwsza warstwa składa się z wysokooczyszczonego kolagenu pozyskiwanego z osierdzia wołowego. Druga warstwa jest również wysokooczyszczonym kolagenem o wełnopodobnej, gąbczastej budowie. Rozmiar 2,5 cm x 2,5 cm.</t>
    </r>
  </si>
  <si>
    <r>
      <rPr>
        <b/>
        <sz val="8"/>
        <rFont val="Arial CE"/>
        <family val="0"/>
      </rPr>
      <t>Substytut opony twardej,</t>
    </r>
    <r>
      <rPr>
        <sz val="8"/>
        <rFont val="Arial CE"/>
        <family val="2"/>
      </rPr>
      <t xml:space="preserve"> zbudowany z dwuwarstwowej membrany. Pierwsza warstwa składa się z wysokooczyszczonego kolagenu pozyskiwanego z osierdzia wołowego. Druga warstwa jest również wysokooczyszczonym kolagenem o wełnopodobnej, gąbczastej budowie. Rozmiar 5,0 cm x 5,0 cm.</t>
    </r>
  </si>
  <si>
    <r>
      <rPr>
        <b/>
        <sz val="8"/>
        <rFont val="Arial CE"/>
        <family val="0"/>
      </rPr>
      <t>Substytut opony twardej,</t>
    </r>
    <r>
      <rPr>
        <sz val="8"/>
        <rFont val="Arial CE"/>
        <family val="2"/>
      </rPr>
      <t xml:space="preserve"> zbudowany z dwuwarstwowej membrany. Pierwsza warstwa składa się z wysokooczyszczonego kolagenu pozyskiwanego z osierdzia wołowego. Druga warstwa jest również wysokooczyszczonym kolagenem o wełnopodobnej, gąbczastej budowie. Rozmiar 2,5 cm x 7,5 cm.</t>
    </r>
  </si>
  <si>
    <r>
      <rPr>
        <b/>
        <sz val="8"/>
        <rFont val="Arial CE"/>
        <family val="0"/>
      </rPr>
      <t>Substytut opony twardej,</t>
    </r>
    <r>
      <rPr>
        <sz val="8"/>
        <rFont val="Arial CE"/>
        <family val="2"/>
      </rPr>
      <t xml:space="preserve"> zbudowany z dwuwarstwowej membrany. Pierwsza warstwa składa się z wysokooczyszczonego kolagenu pozyskiwanego z osierdzia wołowego. Druga warstwa jest również wysokooczyszczonym kolagenem o wełnopodobnej, gąbczastej budowie. Rozmiar 7,5 cm x 7,5 cm.</t>
    </r>
  </si>
  <si>
    <r>
      <rPr>
        <b/>
        <sz val="8"/>
        <rFont val="Arial CE"/>
        <family val="0"/>
      </rPr>
      <t>Substytut opony twardej,</t>
    </r>
    <r>
      <rPr>
        <sz val="8"/>
        <rFont val="Arial CE"/>
        <family val="2"/>
      </rPr>
      <t xml:space="preserve"> zbudowany z dwuwarstwowej membrany. Pierwsza warstwa składa się z wysokooczyszczonego kolagenu pozyskiwanego z osierdzia wołowego. Druga warstwa jest również wysokooczyszczonym kolagenem o wełnopodobnej, gąbczastej budowie. Rozmiar 10,0 cm x 12,5 cm.</t>
    </r>
  </si>
  <si>
    <t xml:space="preserve">Paski do analizy moczu </t>
  </si>
  <si>
    <t xml:space="preserve">oznaczenie </t>
  </si>
  <si>
    <t xml:space="preserve">Materiały kontrolne do analizy moczu </t>
  </si>
  <si>
    <t>miesiąc</t>
  </si>
  <si>
    <t xml:space="preserve">Zgodnie z załącznikiem nr 8 do SIWZ - Formularz Parametrów Wymaganych </t>
  </si>
  <si>
    <t>Dzierżawa analizatora moczu</t>
  </si>
  <si>
    <r>
      <t xml:space="preserve">Cewnik do trombolizy, </t>
    </r>
    <r>
      <rPr>
        <sz val="10"/>
        <rFont val="Arial"/>
        <family val="2"/>
      </rPr>
      <t xml:space="preserve">do wszystkich naczyń obwodowych , stosowany do infuzji leku we wszystkich kierunkach ( na wprost i przez perforatory boczne) z podłączenia do jednego portu , posiadajacy dystalne i proksymalne znaczniki cieniodajnewskazujace położenie elementu infuzyjnego, rózne długosci elementu infuzyjnego ( min 4 długosci: od min 5 cm do max 50 cm ) otwory elementu infuzyjnego ułozone cylindrycznie wokół cewnika, cewnik rozmiar 4F,5F w zestawie prowadnik i konektor Y. </t>
    </r>
  </si>
  <si>
    <r>
      <t xml:space="preserve">Gąbka do mycia jamy ustnej umieszczona na plastikowym patyczku.  </t>
    </r>
    <r>
      <rPr>
        <sz val="10"/>
        <rFont val="Arial"/>
        <family val="2"/>
      </rPr>
      <t xml:space="preserve">Niezbędna do pielęgnacji i działań leczniczych w zmianach chorobowych jamy ustnej dla pacjentów leczonych lekami cytostatycznymi. </t>
    </r>
  </si>
  <si>
    <t xml:space="preserve">Dla części 7 ocena użytkowo- jakościowa </t>
  </si>
  <si>
    <t xml:space="preserve">Wymagania - po 5 sztuk próbek w zakresie pozycji 6 i 7 </t>
  </si>
  <si>
    <t xml:space="preserve">Dla części 11 ocena użytkowo - jakościowa </t>
  </si>
  <si>
    <t xml:space="preserve">Wymagania 2 sztuki próbek </t>
  </si>
  <si>
    <r>
      <t xml:space="preserve">Nakłuwacz jednorazowego użytku  służący do pobierania próbek krwi z naczyń kapilarnych, </t>
    </r>
    <r>
      <rPr>
        <sz val="10"/>
        <rFont val="Arial"/>
        <family val="2"/>
      </rPr>
      <t xml:space="preserve">stosowane w różnych testach diagnostycznych u noworodków. Posiadające precyzyjną igłę ze stali nierdzewnej. Ergonmiczna budowa eliminująca drgania w momecie uruchamiana co zapobiega uszkodzeniu tkanki skórnej. Nie wymaga ponownego ładowania mechanizmem aktywującym. Aktywacja następuje po naciśnięciu przycisku. Jednorazowego użytku, jego budowa zapobiega ponownemu użyciu. Igły sterilizowane prominiami gamma. Odróżniony kolorem każdy rodzaj igły/nożyka. </t>
    </r>
    <r>
      <rPr>
        <b/>
        <sz val="10"/>
        <rFont val="Arial"/>
        <family val="2"/>
      </rPr>
      <t xml:space="preserve">Niebieski </t>
    </r>
    <r>
      <rPr>
        <sz val="10"/>
        <rFont val="Arial"/>
        <family val="2"/>
      </rPr>
      <t xml:space="preserve">(igła/ostrze trójpłaszczyznowe, o średnicy 0,8 mm, głębokość nakłucia 1,8 mm). </t>
    </r>
    <r>
      <rPr>
        <b/>
        <sz val="10"/>
        <rFont val="Arial"/>
        <family val="2"/>
      </rPr>
      <t xml:space="preserve">Żółty </t>
    </r>
    <r>
      <rPr>
        <sz val="10"/>
        <rFont val="Arial"/>
        <family val="2"/>
      </rPr>
      <t>(nożyk/ostrze serokość 1,5 mm, kąt ścięcia 45</t>
    </r>
    <r>
      <rPr>
        <sz val="10"/>
        <rFont val="Calibri"/>
        <family val="2"/>
      </rPr>
      <t>°</t>
    </r>
    <r>
      <rPr>
        <sz val="10"/>
        <rFont val="Arial"/>
        <family val="2"/>
      </rPr>
      <t>, głębokosć nakłucia 1,0 mm). Pakowany po 200 sztuk.</t>
    </r>
  </si>
</sst>
</file>

<file path=xl/styles.xml><?xml version="1.0" encoding="utf-8"?>
<styleSheet xmlns="http://schemas.openxmlformats.org/spreadsheetml/2006/main">
  <numFmts count="2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 &quot;zł&quot;"/>
    <numFmt numFmtId="173" formatCode="&quot;Tak&quot;;&quot;Tak&quot;;&quot;Nie&quot;"/>
    <numFmt numFmtId="174" formatCode="&quot;Prawda&quot;;&quot;Prawda&quot;;&quot;Fałsz&quot;"/>
    <numFmt numFmtId="175" formatCode="&quot;Włączone&quot;;&quot;Włączone&quot;;&quot;Wyłączone&quot;"/>
    <numFmt numFmtId="176" formatCode="[$€-2]\ #,##0.00_);[Red]\([$€-2]\ #,##0.00\)"/>
    <numFmt numFmtId="177" formatCode="[$-415]d\ mmmm\ yyyy"/>
    <numFmt numFmtId="178" formatCode="#,##0.00\ _z_ł"/>
    <numFmt numFmtId="179" formatCode="#,##0\ &quot;zł&quot;"/>
    <numFmt numFmtId="180" formatCode="0.000"/>
    <numFmt numFmtId="181" formatCode="0.0"/>
    <numFmt numFmtId="182" formatCode="0.00;[Red]0.00"/>
    <numFmt numFmtId="183" formatCode="#,##0.00\ [$zł-415];[Red]\-#,##0.00\ [$zł-415]"/>
    <numFmt numFmtId="184" formatCode="###,###,##0.000"/>
  </numFmts>
  <fonts count="36">
    <font>
      <sz val="10"/>
      <name val="Arial CE"/>
      <family val="0"/>
    </font>
    <font>
      <u val="single"/>
      <sz val="10"/>
      <color indexed="12"/>
      <name val="Arial CE"/>
      <family val="0"/>
    </font>
    <font>
      <u val="single"/>
      <sz val="10"/>
      <color indexed="36"/>
      <name val="Arial CE"/>
      <family val="0"/>
    </font>
    <font>
      <sz val="8"/>
      <name val="Arial CE"/>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name val="Arial"/>
      <family val="2"/>
    </font>
    <font>
      <sz val="10"/>
      <name val="Arial"/>
      <family val="2"/>
    </font>
    <font>
      <sz val="10"/>
      <color indexed="10"/>
      <name val="Arial"/>
      <family val="2"/>
    </font>
    <font>
      <b/>
      <sz val="10"/>
      <name val="Arial CE"/>
      <family val="0"/>
    </font>
    <font>
      <sz val="9"/>
      <color indexed="18"/>
      <name val="Arial"/>
      <family val="2"/>
    </font>
    <font>
      <sz val="10"/>
      <color indexed="12"/>
      <name val="Arial CE"/>
      <family val="0"/>
    </font>
    <font>
      <b/>
      <sz val="10"/>
      <color indexed="12"/>
      <name val="Arial CE"/>
      <family val="0"/>
    </font>
    <font>
      <b/>
      <sz val="9"/>
      <color indexed="12"/>
      <name val="Arial CE"/>
      <family val="0"/>
    </font>
    <font>
      <sz val="8"/>
      <name val="Arial"/>
      <family val="2"/>
    </font>
    <font>
      <b/>
      <sz val="8"/>
      <name val="Arial"/>
      <family val="2"/>
    </font>
    <font>
      <sz val="10"/>
      <name val="Calibri"/>
      <family val="2"/>
    </font>
    <font>
      <b/>
      <sz val="8"/>
      <color indexed="8"/>
      <name val="Arial"/>
      <family val="2"/>
    </font>
    <font>
      <sz val="8"/>
      <color indexed="8"/>
      <name val="Arial"/>
      <family val="2"/>
    </font>
    <font>
      <b/>
      <sz val="10"/>
      <color indexed="8"/>
      <name val="Arial"/>
      <family val="2"/>
    </font>
    <font>
      <b/>
      <sz val="8"/>
      <name val="Arial CE"/>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41"/>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color indexed="63"/>
      </top>
      <bottom style="thin"/>
    </border>
    <border>
      <left style="thin"/>
      <right style="thin"/>
      <top style="thin"/>
      <bottom>
        <color indexed="63"/>
      </bottom>
    </border>
    <border>
      <left style="thin">
        <color indexed="8"/>
      </left>
      <right style="thin">
        <color indexed="8"/>
      </right>
      <top style="thin">
        <color indexed="8"/>
      </top>
      <bottom>
        <color indexed="63"/>
      </bottom>
    </border>
    <border>
      <left>
        <color indexed="63"/>
      </left>
      <right>
        <color indexed="63"/>
      </right>
      <top style="medium"/>
      <bottom style="medium"/>
    </border>
    <border>
      <left style="thin">
        <color indexed="8"/>
      </left>
      <right style="thin">
        <color indexed="8"/>
      </right>
      <top style="thin">
        <color indexed="8"/>
      </top>
      <bottom style="medium">
        <color indexed="8"/>
      </bottom>
    </border>
    <border>
      <left style="medium"/>
      <right style="thin"/>
      <top style="thin"/>
      <bottom style="medium"/>
    </border>
    <border>
      <left style="medium">
        <color indexed="8"/>
      </left>
      <right style="thin">
        <color indexed="8"/>
      </right>
      <top style="thin">
        <color indexed="8"/>
      </top>
      <bottom style="thin">
        <color indexed="8"/>
      </bottom>
    </border>
    <border>
      <left style="medium"/>
      <right style="thin"/>
      <top style="thin"/>
      <bottom style="thin"/>
    </border>
    <border>
      <left style="medium"/>
      <right style="thin"/>
      <top style="thin"/>
      <bottom>
        <color indexed="63"/>
      </botto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9" fillId="0" borderId="3" applyNumberFormat="0" applyFill="0" applyAlignment="0" applyProtection="0"/>
    <xf numFmtId="0" fontId="10" fillId="21" borderId="4" applyNumberFormat="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20"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16" fillId="0" borderId="8"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0" fillId="3" borderId="0" applyNumberFormat="0" applyBorder="0" applyAlignment="0" applyProtection="0"/>
  </cellStyleXfs>
  <cellXfs count="70">
    <xf numFmtId="0" fontId="0" fillId="0" borderId="0" xfId="0" applyAlignment="1">
      <alignment/>
    </xf>
    <xf numFmtId="0" fontId="22" fillId="0" borderId="10" xfId="0" applyFont="1" applyFill="1" applyBorder="1" applyAlignment="1">
      <alignment horizontal="center" vertical="center"/>
    </xf>
    <xf numFmtId="0" fontId="22" fillId="24" borderId="10" xfId="0" applyFont="1" applyFill="1" applyBorder="1" applyAlignment="1">
      <alignment horizontal="center" vertical="center"/>
    </xf>
    <xf numFmtId="0" fontId="24" fillId="0" borderId="10" xfId="0" applyFont="1" applyBorder="1" applyAlignment="1">
      <alignment horizontal="center" vertical="center" wrapText="1"/>
    </xf>
    <xf numFmtId="1" fontId="24" fillId="0" borderId="10" xfId="0" applyNumberFormat="1" applyFont="1" applyBorder="1" applyAlignment="1">
      <alignment horizontal="center" vertical="center" wrapText="1"/>
    </xf>
    <xf numFmtId="0" fontId="24" fillId="0" borderId="10" xfId="0" applyFont="1" applyFill="1" applyBorder="1" applyAlignment="1">
      <alignment horizontal="center" vertical="center" wrapText="1"/>
    </xf>
    <xf numFmtId="172" fontId="22" fillId="0" borderId="10" xfId="0" applyNumberFormat="1" applyFont="1" applyFill="1" applyBorder="1" applyAlignment="1">
      <alignment horizontal="center" vertical="center"/>
    </xf>
    <xf numFmtId="0" fontId="21" fillId="25" borderId="10" xfId="0" applyFont="1" applyFill="1" applyBorder="1" applyAlignment="1">
      <alignment horizontal="center" vertical="center"/>
    </xf>
    <xf numFmtId="0" fontId="0" fillId="24" borderId="0" xfId="0" applyFill="1" applyAlignment="1">
      <alignment/>
    </xf>
    <xf numFmtId="0" fontId="0" fillId="0" borderId="10" xfId="0" applyBorder="1" applyAlignment="1">
      <alignment/>
    </xf>
    <xf numFmtId="0" fontId="0" fillId="0" borderId="0" xfId="0" applyAlignment="1">
      <alignment wrapText="1"/>
    </xf>
    <xf numFmtId="0" fontId="0" fillId="0" borderId="10" xfId="0" applyBorder="1" applyAlignment="1">
      <alignment horizontal="center"/>
    </xf>
    <xf numFmtId="0" fontId="0" fillId="24" borderId="0" xfId="0" applyFill="1" applyAlignment="1">
      <alignment wrapText="1"/>
    </xf>
    <xf numFmtId="0" fontId="24" fillId="3" borderId="10" xfId="0" applyFont="1" applyFill="1" applyBorder="1" applyAlignment="1">
      <alignment horizontal="center" vertical="center" wrapText="1"/>
    </xf>
    <xf numFmtId="172" fontId="0" fillId="0" borderId="0" xfId="0" applyNumberFormat="1" applyAlignment="1">
      <alignment/>
    </xf>
    <xf numFmtId="10" fontId="0" fillId="0" borderId="0" xfId="0" applyNumberFormat="1" applyAlignment="1">
      <alignment/>
    </xf>
    <xf numFmtId="10" fontId="22" fillId="24" borderId="10" xfId="0" applyNumberFormat="1" applyFont="1" applyFill="1" applyBorder="1" applyAlignment="1">
      <alignment horizontal="center" vertical="center"/>
    </xf>
    <xf numFmtId="10" fontId="24" fillId="0" borderId="10" xfId="0" applyNumberFormat="1" applyFont="1" applyFill="1" applyBorder="1" applyAlignment="1">
      <alignment horizontal="center" vertical="center" wrapText="1"/>
    </xf>
    <xf numFmtId="10" fontId="22" fillId="0" borderId="10" xfId="0" applyNumberFormat="1" applyFont="1" applyFill="1" applyBorder="1" applyAlignment="1">
      <alignment horizontal="center" vertical="center"/>
    </xf>
    <xf numFmtId="10" fontId="21" fillId="25" borderId="10" xfId="0" applyNumberFormat="1" applyFont="1" applyFill="1" applyBorder="1" applyAlignment="1">
      <alignment horizontal="center" vertical="center"/>
    </xf>
    <xf numFmtId="10" fontId="0" fillId="0" borderId="10" xfId="0" applyNumberFormat="1" applyBorder="1" applyAlignment="1">
      <alignment/>
    </xf>
    <xf numFmtId="0" fontId="0" fillId="0" borderId="0" xfId="0" applyAlignment="1">
      <alignment horizontal="center"/>
    </xf>
    <xf numFmtId="0" fontId="0" fillId="24" borderId="0" xfId="0" applyFill="1" applyAlignment="1">
      <alignment horizontal="center"/>
    </xf>
    <xf numFmtId="0" fontId="22" fillId="0" borderId="11" xfId="0" applyNumberFormat="1" applyFont="1" applyBorder="1" applyAlignment="1">
      <alignment horizontal="center" vertical="center"/>
    </xf>
    <xf numFmtId="0" fontId="25" fillId="0" borderId="1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0" fillId="0" borderId="10" xfId="0" applyBorder="1" applyAlignment="1">
      <alignment horizontal="center" vertical="center"/>
    </xf>
    <xf numFmtId="0" fontId="21" fillId="25" borderId="12" xfId="0" applyFont="1" applyFill="1" applyBorder="1" applyAlignment="1">
      <alignment horizontal="center" vertical="center"/>
    </xf>
    <xf numFmtId="172" fontId="22" fillId="0" borderId="12" xfId="0" applyNumberFormat="1" applyFont="1" applyFill="1" applyBorder="1" applyAlignment="1">
      <alignment horizontal="center" vertical="center"/>
    </xf>
    <xf numFmtId="10" fontId="22" fillId="0" borderId="12" xfId="0" applyNumberFormat="1" applyFont="1" applyFill="1" applyBorder="1" applyAlignment="1">
      <alignment horizontal="center" vertical="center"/>
    </xf>
    <xf numFmtId="0" fontId="22" fillId="0" borderId="12" xfId="0" applyFont="1" applyFill="1" applyBorder="1" applyAlignment="1">
      <alignment horizontal="center" vertical="center"/>
    </xf>
    <xf numFmtId="0" fontId="22" fillId="0" borderId="10" xfId="0" applyNumberFormat="1" applyFont="1" applyBorder="1" applyAlignment="1">
      <alignment horizontal="center" vertical="center"/>
    </xf>
    <xf numFmtId="172" fontId="22" fillId="0" borderId="13" xfId="0" applyNumberFormat="1" applyFont="1" applyFill="1" applyBorder="1" applyAlignment="1">
      <alignment horizontal="center" vertical="center"/>
    </xf>
    <xf numFmtId="0" fontId="22" fillId="24" borderId="12" xfId="0" applyFont="1" applyFill="1" applyBorder="1" applyAlignment="1">
      <alignment horizontal="center" vertical="center"/>
    </xf>
    <xf numFmtId="10" fontId="22" fillId="24" borderId="12" xfId="0" applyNumberFormat="1" applyFont="1" applyFill="1" applyBorder="1" applyAlignment="1">
      <alignment horizontal="center" vertical="center"/>
    </xf>
    <xf numFmtId="0" fontId="0" fillId="0" borderId="0" xfId="0" applyBorder="1" applyAlignment="1">
      <alignment horizontal="center"/>
    </xf>
    <xf numFmtId="0" fontId="22" fillId="0" borderId="0" xfId="0" applyFont="1" applyFill="1" applyBorder="1" applyAlignment="1">
      <alignment horizontal="center" vertical="center"/>
    </xf>
    <xf numFmtId="10" fontId="22" fillId="0" borderId="0" xfId="0" applyNumberFormat="1" applyFont="1" applyFill="1" applyBorder="1" applyAlignment="1">
      <alignment horizontal="center" vertical="center"/>
    </xf>
    <xf numFmtId="0" fontId="26" fillId="0" borderId="0" xfId="0" applyFont="1" applyAlignment="1">
      <alignment wrapText="1"/>
    </xf>
    <xf numFmtId="0" fontId="0" fillId="0" borderId="13" xfId="0" applyBorder="1" applyAlignment="1">
      <alignment horizontal="center"/>
    </xf>
    <xf numFmtId="0" fontId="0" fillId="0" borderId="13" xfId="0" applyBorder="1" applyAlignment="1">
      <alignment/>
    </xf>
    <xf numFmtId="0" fontId="0" fillId="0" borderId="13" xfId="0" applyBorder="1" applyAlignment="1">
      <alignment horizontal="center" vertical="center"/>
    </xf>
    <xf numFmtId="0" fontId="22" fillId="0" borderId="14" xfId="0" applyNumberFormat="1" applyFont="1" applyBorder="1" applyAlignment="1">
      <alignment horizontal="center" vertical="center"/>
    </xf>
    <xf numFmtId="0" fontId="27" fillId="0" borderId="0" xfId="0" applyFont="1" applyBorder="1" applyAlignment="1">
      <alignment wrapText="1"/>
    </xf>
    <xf numFmtId="2" fontId="22" fillId="0" borderId="10" xfId="0" applyNumberFormat="1" applyFont="1" applyFill="1" applyBorder="1" applyAlignment="1">
      <alignment horizontal="center" vertical="center"/>
    </xf>
    <xf numFmtId="0" fontId="27" fillId="0" borderId="0" xfId="0" applyFont="1" applyAlignment="1">
      <alignment wrapText="1"/>
    </xf>
    <xf numFmtId="0" fontId="28" fillId="0" borderId="10" xfId="0" applyFont="1" applyBorder="1" applyAlignment="1">
      <alignment horizontal="center" wrapText="1"/>
    </xf>
    <xf numFmtId="0" fontId="21" fillId="0" borderId="10" xfId="0" applyFont="1" applyFill="1" applyBorder="1" applyAlignment="1">
      <alignment horizontal="left" vertical="center" wrapText="1"/>
    </xf>
    <xf numFmtId="0" fontId="21" fillId="0" borderId="15" xfId="0" applyFont="1" applyBorder="1" applyAlignment="1">
      <alignment vertical="center" wrapText="1"/>
    </xf>
    <xf numFmtId="0" fontId="21" fillId="0" borderId="16" xfId="0" applyFont="1" applyBorder="1" applyAlignment="1">
      <alignment horizontal="left" vertical="center" wrapText="1"/>
    </xf>
    <xf numFmtId="0" fontId="21" fillId="0" borderId="10" xfId="0" applyFont="1" applyFill="1" applyBorder="1" applyAlignment="1">
      <alignment horizontal="left" vertical="top" wrapText="1"/>
    </xf>
    <xf numFmtId="0" fontId="30" fillId="26" borderId="10" xfId="0" applyFont="1" applyFill="1" applyBorder="1" applyAlignment="1">
      <alignment horizontal="left" vertical="center" wrapText="1"/>
    </xf>
    <xf numFmtId="0" fontId="21" fillId="26" borderId="10" xfId="0" applyFont="1" applyFill="1" applyBorder="1" applyAlignment="1">
      <alignment horizontal="left" vertical="center" wrapText="1"/>
    </xf>
    <xf numFmtId="0" fontId="21" fillId="0" borderId="17" xfId="0" applyFont="1" applyBorder="1" applyAlignment="1">
      <alignment wrapText="1"/>
    </xf>
    <xf numFmtId="0" fontId="21" fillId="0" borderId="15" xfId="0" applyFont="1" applyBorder="1" applyAlignment="1">
      <alignment vertical="center"/>
    </xf>
    <xf numFmtId="0" fontId="21" fillId="26" borderId="17" xfId="0" applyFont="1" applyFill="1" applyBorder="1" applyAlignment="1">
      <alignment horizontal="left" vertical="center" wrapText="1"/>
    </xf>
    <xf numFmtId="0" fontId="29" fillId="26" borderId="10" xfId="0" applyFont="1" applyFill="1" applyBorder="1" applyAlignment="1">
      <alignment horizontal="left" vertical="center" wrapText="1"/>
    </xf>
    <xf numFmtId="0" fontId="32" fillId="0" borderId="10" xfId="0" applyFont="1" applyBorder="1" applyAlignment="1">
      <alignment vertical="center" wrapText="1"/>
    </xf>
    <xf numFmtId="0" fontId="29" fillId="0" borderId="10" xfId="0" applyFont="1" applyBorder="1" applyAlignment="1">
      <alignment horizontal="center" vertical="center" wrapText="1"/>
    </xf>
    <xf numFmtId="0" fontId="34" fillId="26" borderId="18" xfId="0" applyNumberFormat="1" applyFont="1" applyFill="1" applyBorder="1" applyAlignment="1" applyProtection="1">
      <alignment horizontal="left" vertical="center" wrapText="1"/>
      <protection/>
    </xf>
    <xf numFmtId="0" fontId="3" fillId="0" borderId="19" xfId="0" applyFont="1" applyBorder="1" applyAlignment="1">
      <alignment horizontal="center" vertical="center" wrapText="1"/>
    </xf>
    <xf numFmtId="0" fontId="21" fillId="0" borderId="20" xfId="0" applyFont="1" applyFill="1" applyBorder="1" applyAlignment="1">
      <alignment horizontal="left" vertical="center" wrapText="1"/>
    </xf>
    <xf numFmtId="0" fontId="22" fillId="0" borderId="10" xfId="0" applyFont="1" applyBorder="1" applyAlignment="1">
      <alignment vertical="center"/>
    </xf>
    <xf numFmtId="0" fontId="21" fillId="0" borderId="21" xfId="0" applyFont="1" applyBorder="1" applyAlignment="1">
      <alignment vertical="center"/>
    </xf>
    <xf numFmtId="0" fontId="0" fillId="0" borderId="13" xfId="0" applyBorder="1" applyAlignment="1">
      <alignment horizontal="center" wrapText="1"/>
    </xf>
    <xf numFmtId="172" fontId="22" fillId="0" borderId="0" xfId="0" applyNumberFormat="1" applyFont="1" applyFill="1" applyBorder="1" applyAlignment="1">
      <alignment horizontal="center" vertical="center"/>
    </xf>
    <xf numFmtId="0" fontId="22" fillId="0" borderId="13"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0" xfId="0" applyFont="1" applyFill="1" applyBorder="1" applyAlignment="1">
      <alignment horizontal="center" vertical="center"/>
    </xf>
    <xf numFmtId="10" fontId="21" fillId="0" borderId="0" xfId="0" applyNumberFormat="1" applyFont="1" applyFill="1" applyBorder="1" applyAlignment="1">
      <alignment horizontal="center"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99"/>
  <sheetViews>
    <sheetView tabSelected="1" workbookViewId="0" topLeftCell="A28">
      <selection activeCell="B31" sqref="B31"/>
    </sheetView>
  </sheetViews>
  <sheetFormatPr defaultColWidth="9.00390625" defaultRowHeight="12.75"/>
  <cols>
    <col min="1" max="1" width="8.25390625" style="0" customWidth="1"/>
    <col min="2" max="2" width="62.00390625" style="10" customWidth="1"/>
    <col min="3" max="3" width="25.75390625" style="0" customWidth="1"/>
    <col min="4" max="4" width="19.875" style="0" customWidth="1"/>
    <col min="5" max="5" width="10.25390625" style="0" customWidth="1"/>
    <col min="6" max="6" width="10.00390625" style="21" customWidth="1"/>
    <col min="7" max="7" width="12.375" style="14" customWidth="1"/>
    <col min="8" max="8" width="14.375" style="14" customWidth="1"/>
    <col min="9" max="9" width="14.375" style="15" customWidth="1"/>
    <col min="10" max="10" width="15.25390625" style="14" customWidth="1"/>
    <col min="11" max="11" width="15.00390625" style="14" customWidth="1"/>
    <col min="12" max="12" width="12.875" style="14" customWidth="1"/>
  </cols>
  <sheetData>
    <row r="2" ht="18.75" customHeight="1">
      <c r="B2" s="46" t="s">
        <v>32</v>
      </c>
    </row>
    <row r="4" spans="2:3" ht="24">
      <c r="B4" s="24" t="s">
        <v>0</v>
      </c>
      <c r="C4" s="25"/>
    </row>
    <row r="5" spans="1:12" ht="12.75" customHeight="1">
      <c r="A5" s="8"/>
      <c r="B5" s="12"/>
      <c r="C5" s="8"/>
      <c r="D5" s="8"/>
      <c r="E5" s="8"/>
      <c r="F5" s="22"/>
      <c r="G5" s="2"/>
      <c r="H5" s="2"/>
      <c r="I5" s="16"/>
      <c r="J5" s="2"/>
      <c r="K5" s="2"/>
      <c r="L5" s="2"/>
    </row>
    <row r="6" spans="1:12" ht="92.25" customHeight="1">
      <c r="A6" s="13" t="s">
        <v>21</v>
      </c>
      <c r="B6" s="3" t="s">
        <v>3</v>
      </c>
      <c r="C6" s="3" t="s">
        <v>4</v>
      </c>
      <c r="D6" s="3" t="s">
        <v>5</v>
      </c>
      <c r="E6" s="3" t="s">
        <v>6</v>
      </c>
      <c r="F6" s="4" t="s">
        <v>7</v>
      </c>
      <c r="G6" s="5" t="s">
        <v>8</v>
      </c>
      <c r="H6" s="5" t="s">
        <v>11</v>
      </c>
      <c r="I6" s="17" t="s">
        <v>2</v>
      </c>
      <c r="J6" s="5" t="s">
        <v>12</v>
      </c>
      <c r="K6" s="5" t="s">
        <v>13</v>
      </c>
      <c r="L6" s="5" t="s">
        <v>14</v>
      </c>
    </row>
    <row r="7" spans="1:12" ht="87.75" customHeight="1" thickBot="1">
      <c r="A7" s="26" t="s">
        <v>1</v>
      </c>
      <c r="B7" s="49" t="s">
        <v>33</v>
      </c>
      <c r="C7" s="9"/>
      <c r="D7" s="9"/>
      <c r="E7" s="26" t="s">
        <v>10</v>
      </c>
      <c r="F7" s="23">
        <v>150</v>
      </c>
      <c r="G7" s="6">
        <v>0</v>
      </c>
      <c r="H7" s="6">
        <f>ROUND(F7*G7,2)</f>
        <v>0</v>
      </c>
      <c r="I7" s="20"/>
      <c r="J7" s="6">
        <f>ROUND(H7*I7,2)</f>
        <v>0</v>
      </c>
      <c r="K7" s="6">
        <f>(L7/F7)</f>
        <v>0</v>
      </c>
      <c r="L7" s="6">
        <f>ROUND(H7+J7,2)</f>
        <v>0</v>
      </c>
    </row>
    <row r="8" spans="7:12" ht="12.75">
      <c r="G8" s="7" t="s">
        <v>9</v>
      </c>
      <c r="H8" s="6">
        <f>SUM(H7)</f>
        <v>0</v>
      </c>
      <c r="I8" s="18"/>
      <c r="J8" s="1"/>
      <c r="K8" s="1"/>
      <c r="L8" s="1"/>
    </row>
    <row r="9" spans="2:12" ht="25.5">
      <c r="B9" s="45" t="s">
        <v>34</v>
      </c>
      <c r="G9" s="1"/>
      <c r="H9" s="7" t="s">
        <v>16</v>
      </c>
      <c r="I9" s="19"/>
      <c r="J9" s="6">
        <f>SUM(J7:J8)</f>
        <v>0</v>
      </c>
      <c r="K9" s="1"/>
      <c r="L9" s="1"/>
    </row>
    <row r="10" spans="2:12" ht="12.75">
      <c r="B10" s="38"/>
      <c r="G10" s="36"/>
      <c r="H10" s="36"/>
      <c r="I10" s="37"/>
      <c r="J10" s="36"/>
      <c r="K10" s="7" t="s">
        <v>15</v>
      </c>
      <c r="L10" s="6">
        <f>SUM(L7:L9)</f>
        <v>0</v>
      </c>
    </row>
    <row r="11" spans="1:12" ht="12.75" customHeight="1">
      <c r="A11" s="8"/>
      <c r="B11" s="12"/>
      <c r="C11" s="8"/>
      <c r="D11" s="8"/>
      <c r="E11" s="8"/>
      <c r="F11" s="22"/>
      <c r="G11" s="33"/>
      <c r="H11" s="33"/>
      <c r="I11" s="34"/>
      <c r="J11" s="33"/>
      <c r="K11" s="33"/>
      <c r="L11" s="33"/>
    </row>
    <row r="12" spans="1:12" ht="90.75" customHeight="1">
      <c r="A12" s="13" t="s">
        <v>22</v>
      </c>
      <c r="B12" s="3" t="s">
        <v>3</v>
      </c>
      <c r="C12" s="3" t="s">
        <v>4</v>
      </c>
      <c r="D12" s="3" t="s">
        <v>5</v>
      </c>
      <c r="E12" s="3" t="s">
        <v>6</v>
      </c>
      <c r="F12" s="4" t="s">
        <v>7</v>
      </c>
      <c r="G12" s="5" t="s">
        <v>8</v>
      </c>
      <c r="H12" s="5" t="s">
        <v>11</v>
      </c>
      <c r="I12" s="17" t="s">
        <v>2</v>
      </c>
      <c r="J12" s="5" t="s">
        <v>12</v>
      </c>
      <c r="K12" s="5" t="s">
        <v>13</v>
      </c>
      <c r="L12" s="5" t="s">
        <v>14</v>
      </c>
    </row>
    <row r="13" spans="1:12" ht="189" customHeight="1">
      <c r="A13" s="11" t="s">
        <v>1</v>
      </c>
      <c r="B13" s="50" t="s">
        <v>35</v>
      </c>
      <c r="C13" s="9"/>
      <c r="D13" s="9"/>
      <c r="E13" s="26" t="s">
        <v>10</v>
      </c>
      <c r="F13" s="31">
        <v>150</v>
      </c>
      <c r="G13" s="6">
        <v>0</v>
      </c>
      <c r="H13" s="6">
        <f>ROUND(F13*G13,2)</f>
        <v>0</v>
      </c>
      <c r="I13" s="20"/>
      <c r="J13" s="6">
        <f>ROUND(H13*I13,2)</f>
        <v>0</v>
      </c>
      <c r="K13" s="6">
        <f>(L13/F13)</f>
        <v>0</v>
      </c>
      <c r="L13" s="6">
        <f>ROUND(H13+J13,2)</f>
        <v>0</v>
      </c>
    </row>
    <row r="14" spans="7:12" ht="12.75">
      <c r="G14" s="27" t="s">
        <v>9</v>
      </c>
      <c r="H14" s="28">
        <f>SUM(H13:H13)</f>
        <v>0</v>
      </c>
      <c r="I14" s="29"/>
      <c r="J14" s="30"/>
      <c r="K14" s="30"/>
      <c r="L14" s="30"/>
    </row>
    <row r="15" spans="7:12" ht="12.75">
      <c r="G15" s="1"/>
      <c r="H15" s="7" t="s">
        <v>16</v>
      </c>
      <c r="I15" s="19"/>
      <c r="J15" s="6">
        <f>SUM(J13:J14)</f>
        <v>0</v>
      </c>
      <c r="K15" s="1"/>
      <c r="L15" s="1"/>
    </row>
    <row r="16" spans="7:12" ht="12.75">
      <c r="G16" s="1"/>
      <c r="H16" s="1"/>
      <c r="I16" s="18"/>
      <c r="J16" s="1"/>
      <c r="K16" s="7" t="s">
        <v>15</v>
      </c>
      <c r="L16" s="6">
        <f>SUM(L13:L15)</f>
        <v>0</v>
      </c>
    </row>
    <row r="17" spans="1:12" ht="12.75" customHeight="1">
      <c r="A17" s="8"/>
      <c r="B17" s="12"/>
      <c r="C17" s="8"/>
      <c r="D17" s="8"/>
      <c r="E17" s="8"/>
      <c r="F17" s="22"/>
      <c r="G17" s="2"/>
      <c r="H17" s="2"/>
      <c r="I17" s="16"/>
      <c r="J17" s="2"/>
      <c r="K17" s="2"/>
      <c r="L17" s="2"/>
    </row>
    <row r="18" spans="1:12" ht="90" customHeight="1">
      <c r="A18" s="13" t="s">
        <v>23</v>
      </c>
      <c r="B18" s="3" t="s">
        <v>3</v>
      </c>
      <c r="C18" s="3" t="s">
        <v>4</v>
      </c>
      <c r="D18" s="3" t="s">
        <v>5</v>
      </c>
      <c r="E18" s="3" t="s">
        <v>6</v>
      </c>
      <c r="F18" s="4" t="s">
        <v>7</v>
      </c>
      <c r="G18" s="5" t="s">
        <v>8</v>
      </c>
      <c r="H18" s="5" t="s">
        <v>11</v>
      </c>
      <c r="I18" s="17" t="s">
        <v>2</v>
      </c>
      <c r="J18" s="5" t="s">
        <v>12</v>
      </c>
      <c r="K18" s="5" t="s">
        <v>13</v>
      </c>
      <c r="L18" s="5" t="s">
        <v>14</v>
      </c>
    </row>
    <row r="19" spans="1:12" ht="174" customHeight="1">
      <c r="A19" s="11" t="s">
        <v>1</v>
      </c>
      <c r="B19" s="52" t="s">
        <v>36</v>
      </c>
      <c r="C19" s="9"/>
      <c r="D19" s="9"/>
      <c r="E19" s="26" t="s">
        <v>10</v>
      </c>
      <c r="F19" s="23">
        <v>220</v>
      </c>
      <c r="G19" s="6">
        <v>0</v>
      </c>
      <c r="H19" s="6">
        <f>ROUND(F19*G19,2)</f>
        <v>0</v>
      </c>
      <c r="I19" s="20"/>
      <c r="J19" s="6">
        <f>ROUND(H19*I19,2)</f>
        <v>0</v>
      </c>
      <c r="K19" s="6">
        <f>L19/F19</f>
        <v>0</v>
      </c>
      <c r="L19" s="6">
        <f>ROUND(H19+J19,2)</f>
        <v>0</v>
      </c>
    </row>
    <row r="20" spans="7:12" ht="12.75">
      <c r="G20" s="7" t="s">
        <v>9</v>
      </c>
      <c r="H20" s="6">
        <f>SUM(H19)</f>
        <v>0</v>
      </c>
      <c r="I20" s="18"/>
      <c r="J20" s="1"/>
      <c r="K20" s="1"/>
      <c r="L20" s="1"/>
    </row>
    <row r="21" spans="2:12" ht="12.75">
      <c r="B21" s="45"/>
      <c r="G21" s="1"/>
      <c r="H21" s="7" t="s">
        <v>16</v>
      </c>
      <c r="I21" s="19"/>
      <c r="J21" s="6">
        <f>SUM(J19:J20)</f>
        <v>0</v>
      </c>
      <c r="K21" s="1"/>
      <c r="L21" s="1"/>
    </row>
    <row r="22" spans="2:12" ht="12.75">
      <c r="B22" s="38"/>
      <c r="G22" s="1"/>
      <c r="H22" s="1"/>
      <c r="I22" s="18"/>
      <c r="J22" s="1"/>
      <c r="K22" s="7" t="s">
        <v>15</v>
      </c>
      <c r="L22" s="6">
        <f>SUM(L19:L21)</f>
        <v>0</v>
      </c>
    </row>
    <row r="23" spans="1:12" ht="12.75" customHeight="1">
      <c r="A23" s="8"/>
      <c r="B23" s="12"/>
      <c r="C23" s="8"/>
      <c r="D23" s="8"/>
      <c r="E23" s="8"/>
      <c r="F23" s="22"/>
      <c r="G23" s="33"/>
      <c r="H23" s="33"/>
      <c r="I23" s="34"/>
      <c r="J23" s="33"/>
      <c r="K23" s="33"/>
      <c r="L23" s="33"/>
    </row>
    <row r="24" spans="1:12" ht="84.75" customHeight="1">
      <c r="A24" s="13" t="s">
        <v>24</v>
      </c>
      <c r="B24" s="3" t="s">
        <v>3</v>
      </c>
      <c r="C24" s="3" t="s">
        <v>4</v>
      </c>
      <c r="D24" s="3" t="s">
        <v>5</v>
      </c>
      <c r="E24" s="3" t="s">
        <v>6</v>
      </c>
      <c r="F24" s="4" t="s">
        <v>7</v>
      </c>
      <c r="G24" s="5" t="s">
        <v>8</v>
      </c>
      <c r="H24" s="5" t="s">
        <v>11</v>
      </c>
      <c r="I24" s="17" t="s">
        <v>2</v>
      </c>
      <c r="J24" s="5" t="s">
        <v>12</v>
      </c>
      <c r="K24" s="5" t="s">
        <v>13</v>
      </c>
      <c r="L24" s="5" t="s">
        <v>14</v>
      </c>
    </row>
    <row r="25" spans="1:12" ht="95.25" customHeight="1" thickBot="1">
      <c r="A25" s="11" t="s">
        <v>1</v>
      </c>
      <c r="B25" s="53" t="s">
        <v>37</v>
      </c>
      <c r="C25" s="9"/>
      <c r="D25" s="9"/>
      <c r="E25" s="26" t="s">
        <v>10</v>
      </c>
      <c r="F25" s="23">
        <v>50</v>
      </c>
      <c r="G25" s="6">
        <v>0</v>
      </c>
      <c r="H25" s="6">
        <f>ROUND(F25*G25,2)</f>
        <v>0</v>
      </c>
      <c r="I25" s="20"/>
      <c r="J25" s="6">
        <f>ROUND(H25*I25,2)</f>
        <v>0</v>
      </c>
      <c r="K25" s="6">
        <f>L25/F25</f>
        <v>0</v>
      </c>
      <c r="L25" s="6">
        <f>ROUND(H25+J25,2)</f>
        <v>0</v>
      </c>
    </row>
    <row r="26" spans="7:12" ht="12.75">
      <c r="G26" s="7" t="s">
        <v>9</v>
      </c>
      <c r="H26" s="6">
        <f>SUM(H25)</f>
        <v>0</v>
      </c>
      <c r="I26" s="18"/>
      <c r="J26" s="1"/>
      <c r="K26" s="1"/>
      <c r="L26" s="1"/>
    </row>
    <row r="27" spans="7:12" ht="12.75">
      <c r="G27" s="1"/>
      <c r="H27" s="7" t="s">
        <v>16</v>
      </c>
      <c r="I27" s="19"/>
      <c r="J27" s="6">
        <f>SUM(J25:J26)</f>
        <v>0</v>
      </c>
      <c r="K27" s="1"/>
      <c r="L27" s="1"/>
    </row>
    <row r="28" spans="7:12" ht="12.75">
      <c r="G28" s="1"/>
      <c r="H28" s="1"/>
      <c r="I28" s="18"/>
      <c r="J28" s="1"/>
      <c r="K28" s="7" t="s">
        <v>15</v>
      </c>
      <c r="L28" s="6">
        <f>SUM(L25:L27)</f>
        <v>0</v>
      </c>
    </row>
    <row r="29" spans="1:12" ht="12.75" customHeight="1">
      <c r="A29" s="8"/>
      <c r="B29" s="12"/>
      <c r="C29" s="8"/>
      <c r="D29" s="8"/>
      <c r="E29" s="8"/>
      <c r="F29" s="22"/>
      <c r="G29" s="2"/>
      <c r="H29" s="2"/>
      <c r="I29" s="16"/>
      <c r="J29" s="2"/>
      <c r="K29" s="2"/>
      <c r="L29" s="2"/>
    </row>
    <row r="30" spans="1:12" ht="93.75" customHeight="1">
      <c r="A30" s="13" t="s">
        <v>25</v>
      </c>
      <c r="B30" s="3" t="s">
        <v>3</v>
      </c>
      <c r="C30" s="3" t="s">
        <v>4</v>
      </c>
      <c r="D30" s="3" t="s">
        <v>5</v>
      </c>
      <c r="E30" s="3" t="s">
        <v>6</v>
      </c>
      <c r="F30" s="4" t="s">
        <v>7</v>
      </c>
      <c r="G30" s="5" t="s">
        <v>8</v>
      </c>
      <c r="H30" s="5" t="s">
        <v>11</v>
      </c>
      <c r="I30" s="17" t="s">
        <v>2</v>
      </c>
      <c r="J30" s="5" t="s">
        <v>12</v>
      </c>
      <c r="K30" s="5" t="s">
        <v>13</v>
      </c>
      <c r="L30" s="5" t="s">
        <v>14</v>
      </c>
    </row>
    <row r="31" spans="1:12" ht="160.5" customHeight="1" thickBot="1">
      <c r="A31" s="11" t="s">
        <v>1</v>
      </c>
      <c r="B31" s="53" t="s">
        <v>70</v>
      </c>
      <c r="C31" s="9"/>
      <c r="D31" s="9"/>
      <c r="E31" s="26" t="s">
        <v>38</v>
      </c>
      <c r="F31" s="31">
        <v>7</v>
      </c>
      <c r="G31" s="6">
        <v>0</v>
      </c>
      <c r="H31" s="6">
        <f>ROUND(F31*G31,2)</f>
        <v>0</v>
      </c>
      <c r="I31" s="20"/>
      <c r="J31" s="6">
        <f>ROUND(H31*I31,2)</f>
        <v>0</v>
      </c>
      <c r="K31" s="44">
        <f>L31/F31</f>
        <v>0</v>
      </c>
      <c r="L31" s="6">
        <f>ROUND(H31+J31,2)</f>
        <v>0</v>
      </c>
    </row>
    <row r="32" spans="7:12" ht="12.75">
      <c r="G32" s="27" t="s">
        <v>9</v>
      </c>
      <c r="H32" s="28">
        <f>SUM(H31:H31)</f>
        <v>0</v>
      </c>
      <c r="I32" s="29"/>
      <c r="J32" s="30"/>
      <c r="K32" s="30"/>
      <c r="L32" s="30"/>
    </row>
    <row r="33" spans="7:12" ht="12.75">
      <c r="G33" s="1"/>
      <c r="H33" s="7" t="s">
        <v>16</v>
      </c>
      <c r="I33" s="19"/>
      <c r="J33" s="6">
        <f>SUM(J31:J32)</f>
        <v>0</v>
      </c>
      <c r="K33" s="1"/>
      <c r="L33" s="1"/>
    </row>
    <row r="34" spans="7:12" ht="12.75">
      <c r="G34" s="1"/>
      <c r="H34" s="1"/>
      <c r="I34" s="18"/>
      <c r="J34" s="1"/>
      <c r="K34" s="7" t="s">
        <v>15</v>
      </c>
      <c r="L34" s="6">
        <f>SUM(L31:L33)</f>
        <v>0</v>
      </c>
    </row>
    <row r="35" spans="1:12" ht="12.75" customHeight="1">
      <c r="A35" s="8"/>
      <c r="B35" s="12"/>
      <c r="C35" s="8"/>
      <c r="D35" s="8"/>
      <c r="E35" s="8"/>
      <c r="F35" s="22"/>
      <c r="G35" s="33"/>
      <c r="H35" s="33"/>
      <c r="I35" s="34"/>
      <c r="J35" s="33"/>
      <c r="K35" s="33"/>
      <c r="L35" s="33"/>
    </row>
    <row r="36" spans="1:12" ht="84.75" customHeight="1">
      <c r="A36" s="13" t="s">
        <v>26</v>
      </c>
      <c r="B36" s="3" t="s">
        <v>3</v>
      </c>
      <c r="C36" s="3" t="s">
        <v>4</v>
      </c>
      <c r="D36" s="3" t="s">
        <v>5</v>
      </c>
      <c r="E36" s="3" t="s">
        <v>6</v>
      </c>
      <c r="F36" s="4" t="s">
        <v>7</v>
      </c>
      <c r="G36" s="5" t="s">
        <v>8</v>
      </c>
      <c r="H36" s="5" t="s">
        <v>11</v>
      </c>
      <c r="I36" s="17" t="s">
        <v>2</v>
      </c>
      <c r="J36" s="5" t="s">
        <v>12</v>
      </c>
      <c r="K36" s="5" t="s">
        <v>13</v>
      </c>
      <c r="L36" s="5" t="s">
        <v>14</v>
      </c>
    </row>
    <row r="37" spans="1:12" ht="66" customHeight="1" thickBot="1">
      <c r="A37" s="11" t="s">
        <v>1</v>
      </c>
      <c r="B37" s="55" t="s">
        <v>65</v>
      </c>
      <c r="C37" s="9"/>
      <c r="D37" s="9"/>
      <c r="E37" s="26" t="s">
        <v>10</v>
      </c>
      <c r="F37" s="23">
        <v>1420</v>
      </c>
      <c r="G37" s="6">
        <v>0</v>
      </c>
      <c r="H37" s="6">
        <f>ROUND(F37*G37,2)</f>
        <v>0</v>
      </c>
      <c r="I37" s="20"/>
      <c r="J37" s="6">
        <f>ROUND(H37*I37,2)</f>
        <v>0</v>
      </c>
      <c r="K37" s="6">
        <f>L37/F37</f>
        <v>0</v>
      </c>
      <c r="L37" s="6">
        <f>ROUND(H37+J37,2)</f>
        <v>0</v>
      </c>
    </row>
    <row r="38" spans="7:12" ht="12.75">
      <c r="G38" s="7" t="s">
        <v>9</v>
      </c>
      <c r="H38" s="6">
        <f>SUM(H37)</f>
        <v>0</v>
      </c>
      <c r="I38" s="18"/>
      <c r="J38" s="1"/>
      <c r="K38" s="1"/>
      <c r="L38" s="1"/>
    </row>
    <row r="39" spans="2:12" ht="12.75">
      <c r="B39" s="45"/>
      <c r="G39" s="1"/>
      <c r="H39" s="7" t="s">
        <v>16</v>
      </c>
      <c r="I39" s="19"/>
      <c r="J39" s="6">
        <f>SUM(J37:J38)</f>
        <v>0</v>
      </c>
      <c r="K39" s="1"/>
      <c r="L39" s="1"/>
    </row>
    <row r="40" spans="7:12" ht="12.75">
      <c r="G40" s="1"/>
      <c r="H40" s="1"/>
      <c r="I40" s="18"/>
      <c r="J40" s="1"/>
      <c r="K40" s="7" t="s">
        <v>15</v>
      </c>
      <c r="L40" s="6">
        <f>SUM(L37:L39)</f>
        <v>0</v>
      </c>
    </row>
    <row r="41" spans="1:12" ht="12.75" customHeight="1">
      <c r="A41" s="8"/>
      <c r="B41" s="12"/>
      <c r="C41" s="8"/>
      <c r="D41" s="8"/>
      <c r="E41" s="8"/>
      <c r="F41" s="22"/>
      <c r="G41" s="33"/>
      <c r="H41" s="33"/>
      <c r="I41" s="34"/>
      <c r="J41" s="33"/>
      <c r="K41" s="33"/>
      <c r="L41" s="33"/>
    </row>
    <row r="42" spans="1:12" ht="91.5" customHeight="1">
      <c r="A42" s="13" t="s">
        <v>27</v>
      </c>
      <c r="B42" s="3" t="s">
        <v>3</v>
      </c>
      <c r="C42" s="3" t="s">
        <v>4</v>
      </c>
      <c r="D42" s="3" t="s">
        <v>5</v>
      </c>
      <c r="E42" s="3" t="s">
        <v>6</v>
      </c>
      <c r="F42" s="4" t="s">
        <v>7</v>
      </c>
      <c r="G42" s="5" t="s">
        <v>8</v>
      </c>
      <c r="H42" s="5" t="s">
        <v>11</v>
      </c>
      <c r="I42" s="17" t="s">
        <v>2</v>
      </c>
      <c r="J42" s="5" t="s">
        <v>12</v>
      </c>
      <c r="K42" s="5" t="s">
        <v>13</v>
      </c>
      <c r="L42" s="5" t="s">
        <v>14</v>
      </c>
    </row>
    <row r="43" spans="1:12" ht="91.5" customHeight="1">
      <c r="A43" s="5" t="s">
        <v>1</v>
      </c>
      <c r="B43" s="52" t="s">
        <v>50</v>
      </c>
      <c r="C43" s="3"/>
      <c r="D43" s="3"/>
      <c r="E43" s="26" t="s">
        <v>10</v>
      </c>
      <c r="F43" s="58">
        <v>80</v>
      </c>
      <c r="G43" s="6">
        <v>0</v>
      </c>
      <c r="H43" s="6">
        <f>ROUND(F43*G43,2)</f>
        <v>0</v>
      </c>
      <c r="I43" s="20"/>
      <c r="J43" s="6">
        <f>ROUND(H43*I43,2)</f>
        <v>0</v>
      </c>
      <c r="K43" s="6">
        <f>L43/F43</f>
        <v>0</v>
      </c>
      <c r="L43" s="6">
        <f>ROUND(H43+J43,2)</f>
        <v>0</v>
      </c>
    </row>
    <row r="44" spans="1:12" ht="91.5" customHeight="1">
      <c r="A44" s="5" t="s">
        <v>17</v>
      </c>
      <c r="B44" s="56" t="s">
        <v>44</v>
      </c>
      <c r="C44" s="3"/>
      <c r="D44" s="3"/>
      <c r="E44" s="26" t="s">
        <v>10</v>
      </c>
      <c r="F44" s="58">
        <v>25</v>
      </c>
      <c r="G44" s="6">
        <v>0</v>
      </c>
      <c r="H44" s="6">
        <f aca="true" t="shared" si="0" ref="H44:H49">ROUND(F44*G44,2)</f>
        <v>0</v>
      </c>
      <c r="I44" s="17"/>
      <c r="J44" s="6">
        <f aca="true" t="shared" si="1" ref="J44:J49">ROUND(H44*I44,2)</f>
        <v>0</v>
      </c>
      <c r="K44" s="6">
        <f aca="true" t="shared" si="2" ref="K44:K49">L44/F44</f>
        <v>0</v>
      </c>
      <c r="L44" s="6">
        <f aca="true" t="shared" si="3" ref="L44:L49">ROUND(H44+J44,2)</f>
        <v>0</v>
      </c>
    </row>
    <row r="45" spans="1:12" ht="91.5" customHeight="1">
      <c r="A45" s="5" t="s">
        <v>39</v>
      </c>
      <c r="B45" s="56" t="s">
        <v>45</v>
      </c>
      <c r="C45" s="3"/>
      <c r="D45" s="3"/>
      <c r="E45" s="26" t="s">
        <v>10</v>
      </c>
      <c r="F45" s="58">
        <v>45</v>
      </c>
      <c r="G45" s="6">
        <v>0</v>
      </c>
      <c r="H45" s="6">
        <f t="shared" si="0"/>
        <v>0</v>
      </c>
      <c r="I45" s="17"/>
      <c r="J45" s="6">
        <f t="shared" si="1"/>
        <v>0</v>
      </c>
      <c r="K45" s="6">
        <f t="shared" si="2"/>
        <v>0</v>
      </c>
      <c r="L45" s="6">
        <f t="shared" si="3"/>
        <v>0</v>
      </c>
    </row>
    <row r="46" spans="1:12" ht="91.5" customHeight="1">
      <c r="A46" s="5" t="s">
        <v>40</v>
      </c>
      <c r="B46" s="56" t="s">
        <v>46</v>
      </c>
      <c r="C46" s="3"/>
      <c r="D46" s="3"/>
      <c r="E46" s="26" t="s">
        <v>10</v>
      </c>
      <c r="F46" s="58">
        <v>25</v>
      </c>
      <c r="G46" s="6">
        <v>0</v>
      </c>
      <c r="H46" s="6">
        <f t="shared" si="0"/>
        <v>0</v>
      </c>
      <c r="I46" s="17"/>
      <c r="J46" s="6">
        <f t="shared" si="1"/>
        <v>0</v>
      </c>
      <c r="K46" s="6">
        <f t="shared" si="2"/>
        <v>0</v>
      </c>
      <c r="L46" s="6">
        <f t="shared" si="3"/>
        <v>0</v>
      </c>
    </row>
    <row r="47" spans="1:12" ht="91.5" customHeight="1">
      <c r="A47" s="5" t="s">
        <v>41</v>
      </c>
      <c r="B47" s="51" t="s">
        <v>47</v>
      </c>
      <c r="C47" s="3"/>
      <c r="D47" s="3"/>
      <c r="E47" s="26" t="s">
        <v>10</v>
      </c>
      <c r="F47" s="58">
        <v>25</v>
      </c>
      <c r="G47" s="6">
        <v>0</v>
      </c>
      <c r="H47" s="6">
        <f t="shared" si="0"/>
        <v>0</v>
      </c>
      <c r="I47" s="17"/>
      <c r="J47" s="6">
        <f t="shared" si="1"/>
        <v>0</v>
      </c>
      <c r="K47" s="6">
        <f t="shared" si="2"/>
        <v>0</v>
      </c>
      <c r="L47" s="6">
        <f t="shared" si="3"/>
        <v>0</v>
      </c>
    </row>
    <row r="48" spans="1:12" ht="91.5" customHeight="1">
      <c r="A48" s="5" t="s">
        <v>42</v>
      </c>
      <c r="B48" s="51" t="s">
        <v>48</v>
      </c>
      <c r="C48" s="3"/>
      <c r="D48" s="3"/>
      <c r="E48" s="26" t="s">
        <v>10</v>
      </c>
      <c r="F48" s="58">
        <v>225</v>
      </c>
      <c r="G48" s="6">
        <v>0</v>
      </c>
      <c r="H48" s="6">
        <f t="shared" si="0"/>
        <v>0</v>
      </c>
      <c r="I48" s="17"/>
      <c r="J48" s="6">
        <f t="shared" si="1"/>
        <v>0</v>
      </c>
      <c r="K48" s="6">
        <f t="shared" si="2"/>
        <v>0</v>
      </c>
      <c r="L48" s="6">
        <f t="shared" si="3"/>
        <v>0</v>
      </c>
    </row>
    <row r="49" spans="1:12" ht="64.5" customHeight="1">
      <c r="A49" s="5" t="s">
        <v>43</v>
      </c>
      <c r="B49" s="57" t="s">
        <v>49</v>
      </c>
      <c r="C49" s="9"/>
      <c r="D49" s="9"/>
      <c r="E49" s="26" t="s">
        <v>10</v>
      </c>
      <c r="F49" s="58">
        <v>300</v>
      </c>
      <c r="G49" s="6">
        <v>0</v>
      </c>
      <c r="H49" s="6">
        <f t="shared" si="0"/>
        <v>0</v>
      </c>
      <c r="I49" s="20"/>
      <c r="J49" s="6">
        <f t="shared" si="1"/>
        <v>0</v>
      </c>
      <c r="K49" s="6">
        <f t="shared" si="2"/>
        <v>0</v>
      </c>
      <c r="L49" s="6">
        <f t="shared" si="3"/>
        <v>0</v>
      </c>
    </row>
    <row r="50" spans="7:12" ht="12.75">
      <c r="G50" s="7" t="s">
        <v>9</v>
      </c>
      <c r="H50" s="6">
        <f>SUM(H49)</f>
        <v>0</v>
      </c>
      <c r="I50" s="18"/>
      <c r="J50" s="1"/>
      <c r="K50" s="1"/>
      <c r="L50" s="1"/>
    </row>
    <row r="51" spans="2:12" ht="12.75">
      <c r="B51" s="45" t="s">
        <v>66</v>
      </c>
      <c r="G51" s="1"/>
      <c r="H51" s="7" t="s">
        <v>16</v>
      </c>
      <c r="I51" s="19"/>
      <c r="J51" s="6">
        <f>SUM(J49:J50)</f>
        <v>0</v>
      </c>
      <c r="K51" s="1"/>
      <c r="L51" s="1"/>
    </row>
    <row r="52" spans="2:12" ht="12.75">
      <c r="B52" s="38" t="s">
        <v>67</v>
      </c>
      <c r="G52" s="1"/>
      <c r="H52" s="1"/>
      <c r="I52" s="18"/>
      <c r="J52" s="1"/>
      <c r="K52" s="7" t="s">
        <v>15</v>
      </c>
      <c r="L52" s="6">
        <f>SUM(L49:L51)</f>
        <v>0</v>
      </c>
    </row>
    <row r="53" spans="7:12" ht="12.75">
      <c r="G53" s="30"/>
      <c r="H53" s="30"/>
      <c r="I53" s="29"/>
      <c r="J53" s="30"/>
      <c r="K53" s="67"/>
      <c r="L53" s="28"/>
    </row>
    <row r="54" spans="7:12" ht="12.75">
      <c r="G54" s="30"/>
      <c r="H54" s="30"/>
      <c r="I54" s="29"/>
      <c r="J54" s="30"/>
      <c r="K54" s="67"/>
      <c r="L54" s="28"/>
    </row>
    <row r="55" spans="7:12" ht="12.75">
      <c r="G55" s="30"/>
      <c r="H55" s="30"/>
      <c r="I55" s="29"/>
      <c r="J55" s="30"/>
      <c r="K55" s="67"/>
      <c r="L55" s="28"/>
    </row>
    <row r="56" spans="1:12" ht="12.75" customHeight="1">
      <c r="A56" s="8"/>
      <c r="B56" s="12"/>
      <c r="C56" s="8"/>
      <c r="D56" s="8"/>
      <c r="E56" s="8"/>
      <c r="F56" s="22"/>
      <c r="G56" s="33"/>
      <c r="H56" s="33"/>
      <c r="I56" s="34"/>
      <c r="J56" s="33"/>
      <c r="K56" s="33"/>
      <c r="L56" s="33"/>
    </row>
    <row r="57" spans="1:12" ht="94.5" customHeight="1">
      <c r="A57" s="13" t="s">
        <v>28</v>
      </c>
      <c r="B57" s="3" t="s">
        <v>3</v>
      </c>
      <c r="C57" s="3" t="s">
        <v>4</v>
      </c>
      <c r="D57" s="3" t="s">
        <v>5</v>
      </c>
      <c r="E57" s="3" t="s">
        <v>6</v>
      </c>
      <c r="F57" s="4" t="s">
        <v>7</v>
      </c>
      <c r="G57" s="5" t="s">
        <v>8</v>
      </c>
      <c r="H57" s="5" t="s">
        <v>11</v>
      </c>
      <c r="I57" s="17" t="s">
        <v>2</v>
      </c>
      <c r="J57" s="5" t="s">
        <v>12</v>
      </c>
      <c r="K57" s="5" t="s">
        <v>13</v>
      </c>
      <c r="L57" s="5" t="s">
        <v>14</v>
      </c>
    </row>
    <row r="58" spans="1:12" ht="53.25" customHeight="1">
      <c r="A58" s="11" t="s">
        <v>1</v>
      </c>
      <c r="B58" s="59" t="s">
        <v>51</v>
      </c>
      <c r="C58" s="9"/>
      <c r="D58" s="9"/>
      <c r="E58" s="26" t="s">
        <v>10</v>
      </c>
      <c r="F58" s="23">
        <v>6</v>
      </c>
      <c r="G58" s="6">
        <v>0</v>
      </c>
      <c r="H58" s="6">
        <f>ROUND(F58*G58,2)</f>
        <v>0</v>
      </c>
      <c r="I58" s="20"/>
      <c r="J58" s="6">
        <f>ROUND(H58*I58,2)</f>
        <v>0</v>
      </c>
      <c r="K58" s="6">
        <f>L58/F58</f>
        <v>0</v>
      </c>
      <c r="L58" s="6">
        <f>ROUND(H58+J58,2)</f>
        <v>0</v>
      </c>
    </row>
    <row r="59" spans="7:12" ht="12.75">
      <c r="G59" s="7" t="s">
        <v>9</v>
      </c>
      <c r="H59" s="6">
        <f>SUM(H58)</f>
        <v>0</v>
      </c>
      <c r="I59" s="18"/>
      <c r="J59" s="1"/>
      <c r="K59" s="1"/>
      <c r="L59" s="1"/>
    </row>
    <row r="60" spans="2:12" ht="12.75">
      <c r="B60" s="45"/>
      <c r="G60" s="1"/>
      <c r="H60" s="7" t="s">
        <v>16</v>
      </c>
      <c r="I60" s="19"/>
      <c r="J60" s="6">
        <f>SUM(J58:J59)</f>
        <v>0</v>
      </c>
      <c r="K60" s="1"/>
      <c r="L60" s="1"/>
    </row>
    <row r="61" spans="7:12" ht="12.75">
      <c r="G61" s="1"/>
      <c r="H61" s="1"/>
      <c r="I61" s="18"/>
      <c r="J61" s="1"/>
      <c r="K61" s="7" t="s">
        <v>15</v>
      </c>
      <c r="L61" s="6">
        <f>SUM(L58:L60)</f>
        <v>0</v>
      </c>
    </row>
    <row r="62" spans="1:12" ht="12.75" customHeight="1">
      <c r="A62" s="8"/>
      <c r="B62" s="12"/>
      <c r="C62" s="8"/>
      <c r="D62" s="8"/>
      <c r="E62" s="8"/>
      <c r="F62" s="22"/>
      <c r="G62" s="33"/>
      <c r="H62" s="33"/>
      <c r="I62" s="34"/>
      <c r="J62" s="33"/>
      <c r="K62" s="33"/>
      <c r="L62" s="33"/>
    </row>
    <row r="63" spans="1:12" ht="84.75" customHeight="1" thickBot="1">
      <c r="A63" s="13" t="s">
        <v>29</v>
      </c>
      <c r="B63" s="3" t="s">
        <v>3</v>
      </c>
      <c r="C63" s="3" t="s">
        <v>4</v>
      </c>
      <c r="D63" s="3" t="s">
        <v>5</v>
      </c>
      <c r="E63" s="3" t="s">
        <v>6</v>
      </c>
      <c r="F63" s="4" t="s">
        <v>7</v>
      </c>
      <c r="G63" s="5" t="s">
        <v>8</v>
      </c>
      <c r="H63" s="5" t="s">
        <v>11</v>
      </c>
      <c r="I63" s="17" t="s">
        <v>2</v>
      </c>
      <c r="J63" s="5" t="s">
        <v>12</v>
      </c>
      <c r="K63" s="5" t="s">
        <v>13</v>
      </c>
      <c r="L63" s="5" t="s">
        <v>14</v>
      </c>
    </row>
    <row r="64" spans="1:12" ht="67.5" customHeight="1" thickBot="1">
      <c r="A64" s="11" t="s">
        <v>1</v>
      </c>
      <c r="B64" s="48" t="s">
        <v>19</v>
      </c>
      <c r="C64" s="9"/>
      <c r="D64" s="9"/>
      <c r="E64" s="26" t="s">
        <v>10</v>
      </c>
      <c r="F64" s="23">
        <v>1700</v>
      </c>
      <c r="G64" s="6">
        <v>0</v>
      </c>
      <c r="H64" s="6">
        <f>ROUND(F64*G64,2)</f>
        <v>0</v>
      </c>
      <c r="I64" s="20"/>
      <c r="J64" s="6">
        <f>ROUND(H64*I64,2)</f>
        <v>0</v>
      </c>
      <c r="K64" s="6">
        <f>L64/F64</f>
        <v>0</v>
      </c>
      <c r="L64" s="6">
        <f>ROUND(H64+J64,2)</f>
        <v>0</v>
      </c>
    </row>
    <row r="65" spans="7:12" ht="12.75">
      <c r="G65" s="7" t="s">
        <v>9</v>
      </c>
      <c r="H65" s="6">
        <f>SUM(H64)</f>
        <v>0</v>
      </c>
      <c r="I65" s="18"/>
      <c r="J65" s="1"/>
      <c r="K65" s="1"/>
      <c r="L65" s="1"/>
    </row>
    <row r="66" spans="2:12" ht="12.75">
      <c r="B66" s="45"/>
      <c r="G66" s="1"/>
      <c r="H66" s="7" t="s">
        <v>16</v>
      </c>
      <c r="I66" s="19"/>
      <c r="J66" s="6">
        <f>SUM(J64:J65)</f>
        <v>0</v>
      </c>
      <c r="K66" s="1"/>
      <c r="L66" s="1"/>
    </row>
    <row r="67" spans="2:12" ht="12.75">
      <c r="B67" s="45"/>
      <c r="G67" s="1"/>
      <c r="H67" s="1"/>
      <c r="I67" s="18"/>
      <c r="J67" s="1"/>
      <c r="K67" s="7" t="s">
        <v>15</v>
      </c>
      <c r="L67" s="6">
        <f>SUM(L64:L66)</f>
        <v>0</v>
      </c>
    </row>
    <row r="68" spans="1:12" ht="12.75" customHeight="1">
      <c r="A68" s="8"/>
      <c r="B68" s="12"/>
      <c r="C68" s="8"/>
      <c r="D68" s="8"/>
      <c r="E68" s="8"/>
      <c r="F68" s="22"/>
      <c r="G68" s="33"/>
      <c r="H68" s="33"/>
      <c r="I68" s="34"/>
      <c r="J68" s="33"/>
      <c r="K68" s="33"/>
      <c r="L68" s="33"/>
    </row>
    <row r="69" spans="1:12" ht="89.25" customHeight="1" thickBot="1">
      <c r="A69" s="13" t="s">
        <v>30</v>
      </c>
      <c r="B69" s="3" t="s">
        <v>3</v>
      </c>
      <c r="C69" s="3" t="s">
        <v>4</v>
      </c>
      <c r="D69" s="3" t="s">
        <v>5</v>
      </c>
      <c r="E69" s="3" t="s">
        <v>6</v>
      </c>
      <c r="F69" s="4" t="s">
        <v>7</v>
      </c>
      <c r="G69" s="5" t="s">
        <v>8</v>
      </c>
      <c r="H69" s="5" t="s">
        <v>11</v>
      </c>
      <c r="I69" s="17" t="s">
        <v>2</v>
      </c>
      <c r="J69" s="5" t="s">
        <v>12</v>
      </c>
      <c r="K69" s="5" t="s">
        <v>13</v>
      </c>
      <c r="L69" s="5" t="s">
        <v>14</v>
      </c>
    </row>
    <row r="70" spans="1:12" ht="51" customHeight="1" thickBot="1">
      <c r="A70" s="11" t="s">
        <v>1</v>
      </c>
      <c r="B70" s="54" t="s">
        <v>52</v>
      </c>
      <c r="C70" s="9"/>
      <c r="D70" s="9"/>
      <c r="E70" s="26" t="s">
        <v>10</v>
      </c>
      <c r="F70" s="23">
        <v>300</v>
      </c>
      <c r="G70" s="6">
        <v>0</v>
      </c>
      <c r="H70" s="6">
        <f>ROUND(F70*G70,2)</f>
        <v>0</v>
      </c>
      <c r="I70" s="20"/>
      <c r="J70" s="6">
        <f>ROUND(H70*I70,2)</f>
        <v>0</v>
      </c>
      <c r="K70" s="6">
        <f>L70/F70</f>
        <v>0</v>
      </c>
      <c r="L70" s="6">
        <f>ROUND(H70+J70,2)</f>
        <v>0</v>
      </c>
    </row>
    <row r="71" spans="7:12" ht="12.75">
      <c r="G71" s="7" t="s">
        <v>9</v>
      </c>
      <c r="H71" s="6">
        <f>SUM(H70)</f>
        <v>0</v>
      </c>
      <c r="I71" s="18"/>
      <c r="J71" s="1"/>
      <c r="K71" s="1"/>
      <c r="L71" s="1"/>
    </row>
    <row r="72" spans="2:12" ht="12.75">
      <c r="B72" s="45"/>
      <c r="G72" s="1"/>
      <c r="H72" s="7" t="s">
        <v>16</v>
      </c>
      <c r="I72" s="19"/>
      <c r="J72" s="6">
        <f>SUM(J70:J71)</f>
        <v>0</v>
      </c>
      <c r="K72" s="1"/>
      <c r="L72" s="1"/>
    </row>
    <row r="73" spans="2:12" ht="12.75">
      <c r="B73" s="45"/>
      <c r="G73" s="1"/>
      <c r="H73" s="1"/>
      <c r="I73" s="18"/>
      <c r="J73" s="1"/>
      <c r="K73" s="7" t="s">
        <v>15</v>
      </c>
      <c r="L73" s="6">
        <f>SUM(L70:L72)</f>
        <v>0</v>
      </c>
    </row>
    <row r="74" spans="1:12" ht="12.75" customHeight="1">
      <c r="A74" s="8"/>
      <c r="B74" s="12"/>
      <c r="C74" s="8"/>
      <c r="D74" s="8"/>
      <c r="E74" s="8"/>
      <c r="F74" s="22"/>
      <c r="G74" s="33"/>
      <c r="H74" s="33"/>
      <c r="I74" s="34"/>
      <c r="J74" s="33"/>
      <c r="K74" s="33"/>
      <c r="L74" s="33"/>
    </row>
    <row r="75" spans="1:12" ht="90.75" customHeight="1">
      <c r="A75" s="13" t="s">
        <v>18</v>
      </c>
      <c r="B75" s="3" t="s">
        <v>3</v>
      </c>
      <c r="C75" s="3" t="s">
        <v>4</v>
      </c>
      <c r="D75" s="3" t="s">
        <v>5</v>
      </c>
      <c r="E75" s="3" t="s">
        <v>6</v>
      </c>
      <c r="F75" s="4" t="s">
        <v>7</v>
      </c>
      <c r="G75" s="5" t="s">
        <v>8</v>
      </c>
      <c r="H75" s="5" t="s">
        <v>11</v>
      </c>
      <c r="I75" s="17" t="s">
        <v>2</v>
      </c>
      <c r="J75" s="5" t="s">
        <v>12</v>
      </c>
      <c r="K75" s="5" t="s">
        <v>13</v>
      </c>
      <c r="L75" s="5" t="s">
        <v>14</v>
      </c>
    </row>
    <row r="76" spans="1:12" ht="105" customHeight="1">
      <c r="A76" s="11" t="s">
        <v>1</v>
      </c>
      <c r="B76" s="47" t="s">
        <v>64</v>
      </c>
      <c r="C76" s="9"/>
      <c r="D76" s="9"/>
      <c r="E76" s="26" t="s">
        <v>10</v>
      </c>
      <c r="F76" s="23">
        <v>55</v>
      </c>
      <c r="G76" s="6">
        <v>0</v>
      </c>
      <c r="H76" s="6">
        <f>ROUND(F76*G76,2)</f>
        <v>0</v>
      </c>
      <c r="I76" s="20"/>
      <c r="J76" s="6">
        <f>ROUND(H76*I76,2)</f>
        <v>0</v>
      </c>
      <c r="K76" s="6">
        <f>L76/F76</f>
        <v>0</v>
      </c>
      <c r="L76" s="6">
        <f>ROUND(H76+J76,2)</f>
        <v>0</v>
      </c>
    </row>
    <row r="77" spans="7:12" ht="12.75">
      <c r="G77" s="7" t="s">
        <v>9</v>
      </c>
      <c r="H77" s="6">
        <f>SUM(H76)</f>
        <v>0</v>
      </c>
      <c r="I77" s="18"/>
      <c r="J77" s="1"/>
      <c r="K77" s="1"/>
      <c r="L77" s="1"/>
    </row>
    <row r="78" spans="2:12" ht="12.75">
      <c r="B78" s="43" t="s">
        <v>68</v>
      </c>
      <c r="G78" s="1"/>
      <c r="H78" s="7" t="s">
        <v>16</v>
      </c>
      <c r="I78" s="19"/>
      <c r="J78" s="6">
        <f>SUM(J76:J77)</f>
        <v>0</v>
      </c>
      <c r="K78" s="1"/>
      <c r="L78" s="1"/>
    </row>
    <row r="79" spans="2:12" ht="12.75">
      <c r="B79" s="43" t="s">
        <v>69</v>
      </c>
      <c r="G79" s="36"/>
      <c r="H79" s="68"/>
      <c r="I79" s="69"/>
      <c r="J79" s="65"/>
      <c r="K79" s="1"/>
      <c r="L79" s="66"/>
    </row>
    <row r="80" spans="2:12" ht="12.75">
      <c r="B80" s="43"/>
      <c r="G80" s="36"/>
      <c r="H80" s="68"/>
      <c r="I80" s="69"/>
      <c r="J80" s="65"/>
      <c r="K80" s="1"/>
      <c r="L80" s="66"/>
    </row>
    <row r="81" spans="2:12" ht="12.75">
      <c r="B81" s="38"/>
      <c r="F81" s="35"/>
      <c r="G81" s="36"/>
      <c r="H81" s="36"/>
      <c r="I81" s="37"/>
      <c r="J81" s="36"/>
      <c r="K81" s="7" t="s">
        <v>15</v>
      </c>
      <c r="L81" s="32">
        <f>SUM(L76:L78)</f>
        <v>0</v>
      </c>
    </row>
    <row r="82" spans="1:12" ht="12.75" customHeight="1">
      <c r="A82" s="8"/>
      <c r="B82" s="12"/>
      <c r="C82" s="8"/>
      <c r="D82" s="8"/>
      <c r="E82" s="8"/>
      <c r="F82" s="22"/>
      <c r="G82" s="33"/>
      <c r="H82" s="33"/>
      <c r="I82" s="34"/>
      <c r="J82" s="33"/>
      <c r="K82" s="33"/>
      <c r="L82" s="33"/>
    </row>
    <row r="83" spans="1:12" ht="84.75" customHeight="1">
      <c r="A83" s="13" t="s">
        <v>31</v>
      </c>
      <c r="B83" s="3" t="s">
        <v>3</v>
      </c>
      <c r="C83" s="3" t="s">
        <v>4</v>
      </c>
      <c r="D83" s="3" t="s">
        <v>5</v>
      </c>
      <c r="E83" s="3" t="s">
        <v>6</v>
      </c>
      <c r="F83" s="4" t="s">
        <v>7</v>
      </c>
      <c r="G83" s="5" t="s">
        <v>8</v>
      </c>
      <c r="H83" s="5" t="s">
        <v>11</v>
      </c>
      <c r="I83" s="17" t="s">
        <v>2</v>
      </c>
      <c r="J83" s="5" t="s">
        <v>12</v>
      </c>
      <c r="K83" s="5" t="s">
        <v>13</v>
      </c>
      <c r="L83" s="5" t="s">
        <v>14</v>
      </c>
    </row>
    <row r="84" spans="1:12" ht="55.5" customHeight="1">
      <c r="A84" s="39" t="s">
        <v>1</v>
      </c>
      <c r="B84" s="60" t="s">
        <v>53</v>
      </c>
      <c r="C84" s="61"/>
      <c r="D84" s="40"/>
      <c r="E84" s="41" t="s">
        <v>10</v>
      </c>
      <c r="F84" s="42">
        <v>10</v>
      </c>
      <c r="G84" s="32">
        <v>0</v>
      </c>
      <c r="H84" s="6">
        <f>ROUND(F84*G84,2)</f>
        <v>0</v>
      </c>
      <c r="I84" s="20"/>
      <c r="J84" s="6">
        <f>ROUND(H84*I84,2)</f>
        <v>0</v>
      </c>
      <c r="K84" s="6">
        <f>L84/F84</f>
        <v>0</v>
      </c>
      <c r="L84" s="6">
        <f>ROUND(H84+J84,2)</f>
        <v>0</v>
      </c>
    </row>
    <row r="85" spans="1:12" ht="55.5" customHeight="1">
      <c r="A85" s="11" t="s">
        <v>17</v>
      </c>
      <c r="B85" s="60" t="s">
        <v>54</v>
      </c>
      <c r="C85" s="47"/>
      <c r="D85" s="9"/>
      <c r="E85" s="41" t="s">
        <v>10</v>
      </c>
      <c r="F85" s="31">
        <v>10</v>
      </c>
      <c r="G85" s="32">
        <v>0</v>
      </c>
      <c r="H85" s="6">
        <f>ROUND(F85*G85,2)</f>
        <v>0</v>
      </c>
      <c r="I85" s="20"/>
      <c r="J85" s="6">
        <f>ROUND(H85*I85,2)</f>
        <v>0</v>
      </c>
      <c r="K85" s="6">
        <f>L85/F85</f>
        <v>0</v>
      </c>
      <c r="L85" s="6">
        <f>ROUND(H85+J85,2)</f>
        <v>0</v>
      </c>
    </row>
    <row r="86" spans="1:12" ht="55.5" customHeight="1">
      <c r="A86" s="11" t="s">
        <v>39</v>
      </c>
      <c r="B86" s="60" t="s">
        <v>55</v>
      </c>
      <c r="C86" s="47"/>
      <c r="D86" s="9"/>
      <c r="E86" s="41" t="s">
        <v>10</v>
      </c>
      <c r="F86" s="31">
        <v>10</v>
      </c>
      <c r="G86" s="32">
        <v>0</v>
      </c>
      <c r="H86" s="6">
        <f>ROUND(F86*G86,2)</f>
        <v>0</v>
      </c>
      <c r="I86" s="20"/>
      <c r="J86" s="6">
        <f>ROUND(H86*I86,2)</f>
        <v>0</v>
      </c>
      <c r="K86" s="6">
        <f>L86/F86</f>
        <v>0</v>
      </c>
      <c r="L86" s="6">
        <f>ROUND(H86+J86,2)</f>
        <v>0</v>
      </c>
    </row>
    <row r="87" spans="1:12" ht="55.5" customHeight="1">
      <c r="A87" s="11" t="s">
        <v>40</v>
      </c>
      <c r="B87" s="60" t="s">
        <v>56</v>
      </c>
      <c r="C87" s="47"/>
      <c r="D87" s="9"/>
      <c r="E87" s="41" t="s">
        <v>10</v>
      </c>
      <c r="F87" s="31">
        <v>10</v>
      </c>
      <c r="G87" s="32">
        <v>0</v>
      </c>
      <c r="H87" s="6">
        <f>ROUND(F87*G87,2)</f>
        <v>0</v>
      </c>
      <c r="I87" s="20"/>
      <c r="J87" s="6">
        <f>ROUND(H87*I87,2)</f>
        <v>0</v>
      </c>
      <c r="K87" s="6">
        <f>L87/F87</f>
        <v>0</v>
      </c>
      <c r="L87" s="6">
        <f>ROUND(H87+J87,2)</f>
        <v>0</v>
      </c>
    </row>
    <row r="88" spans="1:12" ht="55.5" customHeight="1">
      <c r="A88" s="11" t="s">
        <v>41</v>
      </c>
      <c r="B88" s="60" t="s">
        <v>57</v>
      </c>
      <c r="C88" s="47"/>
      <c r="D88" s="9"/>
      <c r="E88" s="26" t="s">
        <v>10</v>
      </c>
      <c r="F88" s="31">
        <v>10</v>
      </c>
      <c r="G88" s="32">
        <v>0</v>
      </c>
      <c r="H88" s="6">
        <f>ROUND(F88*G88,2)</f>
        <v>0</v>
      </c>
      <c r="I88" s="20"/>
      <c r="J88" s="6">
        <f>ROUND(H88*I88,2)</f>
        <v>0</v>
      </c>
      <c r="K88" s="6">
        <f>L88/F88</f>
        <v>0</v>
      </c>
      <c r="L88" s="6">
        <f>ROUND(H88+J88,2)</f>
        <v>0</v>
      </c>
    </row>
    <row r="89" spans="7:12" ht="12.75">
      <c r="G89" s="7" t="s">
        <v>9</v>
      </c>
      <c r="H89" s="6">
        <f>SUM(H84)</f>
        <v>0</v>
      </c>
      <c r="I89" s="18"/>
      <c r="J89" s="1"/>
      <c r="K89" s="1"/>
      <c r="L89" s="1"/>
    </row>
    <row r="90" spans="2:12" ht="12.75">
      <c r="B90" s="45"/>
      <c r="G90" s="1"/>
      <c r="H90" s="7" t="s">
        <v>16</v>
      </c>
      <c r="I90" s="19"/>
      <c r="J90" s="6">
        <f>SUM(J84:J89)</f>
        <v>0</v>
      </c>
      <c r="K90" s="1"/>
      <c r="L90" s="1"/>
    </row>
    <row r="91" spans="2:12" ht="12.75">
      <c r="B91" s="45"/>
      <c r="G91" s="1"/>
      <c r="H91" s="1"/>
      <c r="I91" s="18"/>
      <c r="J91" s="1"/>
      <c r="K91" s="7" t="s">
        <v>15</v>
      </c>
      <c r="L91" s="6">
        <f>SUM(L84:L90)</f>
        <v>0</v>
      </c>
    </row>
    <row r="92" spans="1:12" ht="12.75" customHeight="1">
      <c r="A92" s="8"/>
      <c r="B92" s="12"/>
      <c r="C92" s="8"/>
      <c r="D92" s="8"/>
      <c r="E92" s="8"/>
      <c r="F92" s="22"/>
      <c r="G92" s="33"/>
      <c r="H92" s="33"/>
      <c r="I92" s="34"/>
      <c r="J92" s="33"/>
      <c r="K92" s="33"/>
      <c r="L92" s="33"/>
    </row>
    <row r="93" spans="1:12" ht="93" customHeight="1" thickBot="1">
      <c r="A93" s="13" t="s">
        <v>20</v>
      </c>
      <c r="B93" s="3" t="s">
        <v>3</v>
      </c>
      <c r="C93" s="3" t="s">
        <v>4</v>
      </c>
      <c r="D93" s="3" t="s">
        <v>5</v>
      </c>
      <c r="E93" s="3" t="s">
        <v>6</v>
      </c>
      <c r="F93" s="4" t="s">
        <v>7</v>
      </c>
      <c r="G93" s="5" t="s">
        <v>8</v>
      </c>
      <c r="H93" s="5" t="s">
        <v>11</v>
      </c>
      <c r="I93" s="17" t="s">
        <v>2</v>
      </c>
      <c r="J93" s="5" t="s">
        <v>12</v>
      </c>
      <c r="K93" s="5" t="s">
        <v>13</v>
      </c>
      <c r="L93" s="5" t="s">
        <v>14</v>
      </c>
    </row>
    <row r="94" spans="1:12" ht="57" customHeight="1">
      <c r="A94" s="39" t="s">
        <v>1</v>
      </c>
      <c r="B94" s="63" t="s">
        <v>63</v>
      </c>
      <c r="C94" s="64" t="s">
        <v>62</v>
      </c>
      <c r="D94" s="40"/>
      <c r="E94" s="41" t="s">
        <v>61</v>
      </c>
      <c r="F94" s="42">
        <v>36</v>
      </c>
      <c r="G94" s="6">
        <v>0</v>
      </c>
      <c r="H94" s="6">
        <f>ROUND(F94*G94,2)</f>
        <v>0</v>
      </c>
      <c r="I94" s="20"/>
      <c r="J94" s="6">
        <f>ROUND(H94*I94,2)</f>
        <v>0</v>
      </c>
      <c r="K94" s="6">
        <f>L94/F94</f>
        <v>0</v>
      </c>
      <c r="L94" s="6">
        <f>ROUND(H94+J94,2)</f>
        <v>0</v>
      </c>
    </row>
    <row r="95" spans="1:12" ht="43.5" customHeight="1">
      <c r="A95" s="11" t="s">
        <v>17</v>
      </c>
      <c r="B95" s="62" t="s">
        <v>58</v>
      </c>
      <c r="C95" s="9"/>
      <c r="D95" s="9"/>
      <c r="E95" s="26" t="s">
        <v>59</v>
      </c>
      <c r="F95" s="31">
        <v>95000</v>
      </c>
      <c r="G95" s="6">
        <v>0</v>
      </c>
      <c r="H95" s="6">
        <f>ROUND(F95*G95,2)</f>
        <v>0</v>
      </c>
      <c r="I95" s="20"/>
      <c r="J95" s="6">
        <f>ROUND(H95*I95,2)</f>
        <v>0</v>
      </c>
      <c r="K95" s="6">
        <f>L95/F95</f>
        <v>0</v>
      </c>
      <c r="L95" s="6">
        <f>ROUND(H95+J95,2)</f>
        <v>0</v>
      </c>
    </row>
    <row r="96" spans="1:12" ht="43.5" customHeight="1">
      <c r="A96" s="11" t="s">
        <v>39</v>
      </c>
      <c r="B96" s="62" t="s">
        <v>60</v>
      </c>
      <c r="C96" s="9"/>
      <c r="D96" s="9"/>
      <c r="E96" s="26" t="s">
        <v>59</v>
      </c>
      <c r="F96" s="31">
        <v>95000</v>
      </c>
      <c r="G96" s="6">
        <v>0</v>
      </c>
      <c r="H96" s="6">
        <f>ROUND(F96*G96,2)</f>
        <v>0</v>
      </c>
      <c r="I96" s="20"/>
      <c r="J96" s="6">
        <f>ROUND(H96*I96,2)</f>
        <v>0</v>
      </c>
      <c r="K96" s="6">
        <f>L96/F96</f>
        <v>0</v>
      </c>
      <c r="L96" s="6">
        <f>ROUND(H96+J96,2)</f>
        <v>0</v>
      </c>
    </row>
    <row r="97" spans="7:12" ht="12.75">
      <c r="G97" s="7" t="s">
        <v>9</v>
      </c>
      <c r="H97" s="6">
        <f>SUM(H94)</f>
        <v>0</v>
      </c>
      <c r="I97" s="18"/>
      <c r="J97" s="1"/>
      <c r="K97" s="1"/>
      <c r="L97" s="1"/>
    </row>
    <row r="98" spans="2:12" ht="12.75">
      <c r="B98" s="45"/>
      <c r="G98" s="1"/>
      <c r="H98" s="7" t="s">
        <v>16</v>
      </c>
      <c r="I98" s="19"/>
      <c r="J98" s="6">
        <f>SUM(J94:J97)</f>
        <v>0</v>
      </c>
      <c r="K98" s="1"/>
      <c r="L98" s="1"/>
    </row>
    <row r="99" spans="2:12" ht="12.75">
      <c r="B99" s="45"/>
      <c r="G99" s="1"/>
      <c r="H99" s="1"/>
      <c r="I99" s="18"/>
      <c r="J99" s="1"/>
      <c r="K99" s="7" t="s">
        <v>15</v>
      </c>
      <c r="L99" s="6">
        <f>SUM(L94:L98)</f>
        <v>0</v>
      </c>
    </row>
  </sheetData>
  <printOptions/>
  <pageMargins left="0.75" right="0.75" top="1" bottom="1" header="0.5" footer="0.5"/>
  <pageSetup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Program zamĂwum.php?act=edit&amp;id=61 Program zamĂłwieĹ„ wewnÄ™trznych WSSOL</dc:title>
  <dc:subject/>
  <dc:creator>Microsoft Corporation</dc:creator>
  <cp:keywords/>
  <dc:description/>
  <cp:lastModifiedBy>delab</cp:lastModifiedBy>
  <cp:lastPrinted>2016-10-04T11:56:39Z</cp:lastPrinted>
  <dcterms:created xsi:type="dcterms:W3CDTF">1997-02-26T13:46:56Z</dcterms:created>
  <dcterms:modified xsi:type="dcterms:W3CDTF">2016-10-05T07:21:09Z</dcterms:modified>
  <cp:category/>
  <cp:version/>
  <cp:contentType/>
  <cp:contentStatus/>
</cp:coreProperties>
</file>